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OneDrive\Chad 2\PTA\"/>
    </mc:Choice>
  </mc:AlternateContent>
  <xr:revisionPtr revIDLastSave="0" documentId="10_ncr:8100000_{4A4A0992-9138-47CD-B713-DE26DB2013BB}" xr6:coauthVersionLast="32" xr6:coauthVersionMax="32" xr10:uidLastSave="{00000000-0000-0000-0000-000000000000}"/>
  <bookViews>
    <workbookView xWindow="0" yWindow="0" windowWidth="19200" windowHeight="6950" activeTab="1" xr2:uid="{00000000-000D-0000-FFFF-FFFF00000000}"/>
  </bookViews>
  <sheets>
    <sheet name="Composante" sheetId="8" r:id="rId1"/>
    <sheet name="PTA Trienn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7" l="1"/>
  <c r="J102" i="7" s="1"/>
  <c r="I88" i="7"/>
  <c r="I102" i="7" s="1"/>
  <c r="H102" i="7"/>
  <c r="H106" i="7" s="1"/>
  <c r="I85" i="7"/>
  <c r="J85" i="7"/>
  <c r="H85" i="7"/>
  <c r="I75" i="7"/>
  <c r="J75" i="7"/>
  <c r="H75" i="7"/>
  <c r="I70" i="7"/>
  <c r="J70" i="7"/>
  <c r="H70" i="7"/>
  <c r="I63" i="7"/>
  <c r="J63" i="7"/>
  <c r="H63" i="7"/>
  <c r="I48" i="7"/>
  <c r="J48" i="7"/>
  <c r="H48" i="7"/>
  <c r="I43" i="7"/>
  <c r="J43" i="7"/>
  <c r="H43" i="7"/>
  <c r="I22" i="7"/>
  <c r="J22" i="7"/>
  <c r="H22" i="7"/>
  <c r="I103" i="7" l="1"/>
  <c r="I107" i="7" s="1"/>
  <c r="I106" i="7"/>
  <c r="J103" i="7"/>
  <c r="J107" i="7" s="1"/>
  <c r="J106" i="7"/>
  <c r="H103" i="7"/>
  <c r="H107" i="7" s="1"/>
  <c r="H105" i="7" s="1"/>
  <c r="H108" i="7" s="1"/>
  <c r="J109" i="7" l="1"/>
  <c r="I109" i="7"/>
  <c r="I105" i="7"/>
  <c r="I108" i="7" s="1"/>
  <c r="I110" i="7" s="1"/>
  <c r="J105" i="7"/>
  <c r="J108" i="7" s="1"/>
  <c r="J110" i="7" s="1"/>
  <c r="H109" i="7"/>
  <c r="H110" i="7" s="1"/>
</calcChain>
</file>

<file path=xl/sharedStrings.xml><?xml version="1.0" encoding="utf-8"?>
<sst xmlns="http://schemas.openxmlformats.org/spreadsheetml/2006/main" count="546" uniqueCount="336">
  <si>
    <t>Objectif</t>
  </si>
  <si>
    <t>Activités</t>
  </si>
  <si>
    <t>Résultats escomptés</t>
  </si>
  <si>
    <t>Point focal</t>
  </si>
  <si>
    <t>Source</t>
  </si>
  <si>
    <t>Montant</t>
  </si>
  <si>
    <t>Mise en place du cadastre minier</t>
  </si>
  <si>
    <t>Mise en place du cadastre pétrolier</t>
  </si>
  <si>
    <t>Sensibilisation des principaux acteurs</t>
  </si>
  <si>
    <t>Réunions de coordination</t>
  </si>
  <si>
    <t>PNUD</t>
  </si>
  <si>
    <t>Promulgation du nouveau code minier</t>
  </si>
  <si>
    <t>Ministère des Mines</t>
  </si>
  <si>
    <t>Suivi de l'appel d'offre et recrutement du perstataire</t>
  </si>
  <si>
    <t>Étude et mise en place</t>
  </si>
  <si>
    <t>Publication en ligne du nouveau code minier</t>
  </si>
  <si>
    <t>Sensibiliser le MP</t>
  </si>
  <si>
    <t>Obtenir la décision politique</t>
  </si>
  <si>
    <t>Recherche de bailleur</t>
  </si>
  <si>
    <t>Obtenir du financement</t>
  </si>
  <si>
    <t>MP</t>
  </si>
  <si>
    <t>Appel d'offre et recrutement</t>
  </si>
  <si>
    <t>Création du groupe de travail</t>
  </si>
  <si>
    <t>STP ITIE</t>
  </si>
  <si>
    <t>État - STP ITIE</t>
  </si>
  <si>
    <t>Collège de contrôle</t>
  </si>
  <si>
    <t>Collège de contrôle/ Cour des comptes/SHT</t>
  </si>
  <si>
    <t>Sensibilisation des compagnies</t>
  </si>
  <si>
    <t xml:space="preserve">Auto publication </t>
  </si>
  <si>
    <t>Adoption des canevas de déclaration</t>
  </si>
  <si>
    <t>Publication des licences</t>
  </si>
  <si>
    <t>Collecte des licences</t>
  </si>
  <si>
    <t>Budget citoyen</t>
  </si>
  <si>
    <t>Écrire une lettre au Président de l'ITIE</t>
  </si>
  <si>
    <t>Réaffirmer l'engagement de l'État</t>
  </si>
  <si>
    <t>Responsable communication STP</t>
  </si>
  <si>
    <t>Réaffirmer l'engagement des entreprises</t>
  </si>
  <si>
    <t>Réaffirmer l'engagement de la société civile</t>
  </si>
  <si>
    <t>Expert Statistique STP ITIE</t>
  </si>
  <si>
    <t>Expert comptable STP ITIE</t>
  </si>
  <si>
    <t>Des émissions radioponiques et télévisés sont réalisées</t>
  </si>
  <si>
    <t>Sté civile dans HCN</t>
  </si>
  <si>
    <t>Revitaliser le HCN</t>
  </si>
  <si>
    <t>Modifier les statuts</t>
  </si>
  <si>
    <t>Nouveau décret et nouvelle nomination</t>
  </si>
  <si>
    <t>Assistance technique BM</t>
  </si>
  <si>
    <t>Coordonnatrice ITIE</t>
  </si>
  <si>
    <t>TDR par collège</t>
  </si>
  <si>
    <t>Sélectionner les membres</t>
  </si>
  <si>
    <t>Nommer les membres</t>
  </si>
  <si>
    <t>Arreté de nomination disponbile</t>
  </si>
  <si>
    <t>Consultation des partie prenantes</t>
  </si>
  <si>
    <t>Priorités connues</t>
  </si>
  <si>
    <t>Plan de travail publié</t>
  </si>
  <si>
    <t xml:space="preserve">Disponibilité d'un plan de travail </t>
  </si>
  <si>
    <t>Élaboration du plan de travail triennal</t>
  </si>
  <si>
    <t>Mise à jour PTA annuel</t>
  </si>
  <si>
    <t>PTA annuel publié</t>
  </si>
  <si>
    <t>Collecte des informations sur les ressources et réserves auprès des entreprises et auprès du MP</t>
  </si>
  <si>
    <t>Octroi des licences</t>
  </si>
  <si>
    <t>Évaluer la transparence et l'équitabilité des procédures d'octroi de permis</t>
  </si>
  <si>
    <t>SG Ministère Mine ou DG géologie</t>
  </si>
  <si>
    <t>Publication des contrats</t>
  </si>
  <si>
    <t>Obtenir la politique du Gouvernement</t>
  </si>
  <si>
    <t>CPP et concessions publiés</t>
  </si>
  <si>
    <t>Champion ITIE</t>
  </si>
  <si>
    <t>Registre de la propriété réelle</t>
  </si>
  <si>
    <t>Collecter régulièrement les copies des DSF</t>
  </si>
  <si>
    <t>Bureau N4 Impot - STP ITIE</t>
  </si>
  <si>
    <t>Registre de la propriété légale</t>
  </si>
  <si>
    <t>Organiser une table des bailleurs pour l'ITIE</t>
  </si>
  <si>
    <t>Obtenir les engagements financiers ou d'AT</t>
  </si>
  <si>
    <t>Divulgation exhaustive des taxes et des revenus</t>
  </si>
  <si>
    <t xml:space="preserve">Faire disposer la cellule d'une passerelle sur Sygtas </t>
  </si>
  <si>
    <t>Chef Informaticien Bureau N4</t>
  </si>
  <si>
    <t>Faire disposer la cellule d'une passerelle sur le logiciel exploité par la douane</t>
  </si>
  <si>
    <t>Rapport ITIE diffusé au plus tard au 30 juin; 30 mai pour 2018</t>
  </si>
  <si>
    <t>Fournitures d’infrastructures et accords de troc</t>
  </si>
  <si>
    <t>Information disponible dans le rapport ITIE</t>
  </si>
  <si>
    <t>Entreprise d'État; Revenus des ventes des parts de production de l’État et ou autres revenus
perçus en nature; Les transactions liées aux entreprises d’État</t>
  </si>
  <si>
    <t>Qualité des données et vérification</t>
  </si>
  <si>
    <t>Rédiger l'Arreté du groupe de travail sur la qualité et l'exhaustivité des données</t>
  </si>
  <si>
    <t>Déclaration de l'État certifié</t>
  </si>
  <si>
    <t>Vérification par la Cour des comptes</t>
  </si>
  <si>
    <t>Expert Statistique STP</t>
  </si>
  <si>
    <t>Sensibiliser les compagnies sur leur certification</t>
  </si>
  <si>
    <t>Déclaration des entreprises certifiées</t>
  </si>
  <si>
    <t>Description de la répartition des
revenus provenant des industries extractives</t>
  </si>
  <si>
    <t>Représentant de la CCSRP dans le HCN</t>
  </si>
  <si>
    <t>Transferts infranationaux</t>
  </si>
  <si>
    <t>Sensibiliser les communes et régions à participer au rapport ITIE</t>
  </si>
  <si>
    <t>Expert communication STP ITIE</t>
  </si>
  <si>
    <t>Gestion des revenus et des dépenses</t>
  </si>
  <si>
    <t>Débat public</t>
  </si>
  <si>
    <t>Expert statistique STP ITIE</t>
  </si>
  <si>
    <t>Ecarts et recommandations des Rapports ITIE</t>
  </si>
  <si>
    <t>Examiner les résultats et l’impact</t>
  </si>
  <si>
    <t>SHT</t>
  </si>
  <si>
    <t>2 ateliers organisés</t>
  </si>
  <si>
    <t>Conception de prospectus sur le rapport ITIE</t>
  </si>
  <si>
    <t>Plus de 2000 prospectus diffusés</t>
  </si>
  <si>
    <t>Conception de video sur les rapports ITIE</t>
  </si>
  <si>
    <t xml:space="preserve">Débat télévisé </t>
  </si>
  <si>
    <t>2 video concues et diffusées par an</t>
  </si>
  <si>
    <t>Publication des données sociales obligatoire</t>
  </si>
  <si>
    <t>Déduction fiscale dépenses sociales volontaires</t>
  </si>
  <si>
    <t>Total Général</t>
  </si>
  <si>
    <t>Concevoir un tableau de bord de suivi des activités</t>
  </si>
  <si>
    <t>Suivi mensuel de la mise en œuvre</t>
  </si>
  <si>
    <t>Coordonnatrice STP ITIE</t>
  </si>
  <si>
    <t>Toutes les entreprises produisent un canevas</t>
  </si>
  <si>
    <t>4 ateliers annuels pour les compagnies</t>
  </si>
  <si>
    <t>Point focal société civile et Coordinnatrice ITIE</t>
  </si>
  <si>
    <t>Intégrer le budget citoyen dans le rapport ITIE</t>
  </si>
  <si>
    <t>Ministère du Budget</t>
  </si>
  <si>
    <t>Établir des canevas d'information pour le MP, MM et les entreprises</t>
  </si>
  <si>
    <t>Réaliser une étude sur l'impact économique des mines artisanales</t>
  </si>
  <si>
    <t>Obtenir la contribution du secteur informel et artisanal</t>
  </si>
  <si>
    <t>Ministère des Mines et STP ITIE</t>
  </si>
  <si>
    <t>Sensibiliser les entreprises au remplissage de formulaire à l'avance</t>
  </si>
  <si>
    <t>STP ITIE (2 pour 2018)</t>
  </si>
  <si>
    <t>CADM</t>
  </si>
  <si>
    <t>DG Mine</t>
  </si>
  <si>
    <t>DG Mine/PNUD</t>
  </si>
  <si>
    <t>lettre</t>
  </si>
  <si>
    <t>Sensibiliser l'État</t>
  </si>
  <si>
    <t>Association des pétroliers</t>
  </si>
  <si>
    <t xml:space="preserve">3 débats télévisés sur le rapport ITIE </t>
  </si>
  <si>
    <t xml:space="preserve"> Acéssibilité des données</t>
  </si>
  <si>
    <t>Les formulaires ITIE sont remplis à temps voulu; Les formulaires d'auto-déclaration anticipés sont disponibles avant la réconciliation</t>
  </si>
  <si>
    <t>Indicateurs</t>
  </si>
  <si>
    <t>90% des activités sont financés</t>
  </si>
  <si>
    <t xml:space="preserve">Décret promulgué; </t>
  </si>
  <si>
    <t>Nombre de personnes formées (20 personnes par ateliers)</t>
  </si>
  <si>
    <t>Arreté promulgué</t>
  </si>
  <si>
    <t>Plan de travail annuel publié sur le site</t>
  </si>
  <si>
    <t>Code minier publié sur le site de l'ITIE</t>
  </si>
  <si>
    <t>Axe 1: Suivi par le Groupe multipartite.</t>
  </si>
  <si>
    <t>Axe 2: Cadre légal et institutionnel, y compris octroi des licences.</t>
  </si>
  <si>
    <t>Élaborer une politique de perdiem ou indemnité du HCN</t>
  </si>
  <si>
    <t>Organiser des sessions du HCN</t>
  </si>
  <si>
    <t xml:space="preserve">Publier les contrats pétroliers </t>
  </si>
  <si>
    <t>Publier l'ensemble des licences</t>
  </si>
  <si>
    <t>Licences publiés</t>
  </si>
  <si>
    <t>Axe 3: Prospection et production</t>
  </si>
  <si>
    <t>Axe 4: Collecte des revenus</t>
  </si>
  <si>
    <t>Participation de l'État dans les entreprises</t>
  </si>
  <si>
    <t>Collecte continu des statistiques sur la production, et l'exportation</t>
  </si>
  <si>
    <t>Axe 5: Attribution des revenus</t>
  </si>
  <si>
    <t>Axe 6: Dépenses sociales et économiques</t>
  </si>
  <si>
    <t>Dépenses quasi fiscales</t>
  </si>
  <si>
    <t>Collecter les informations sur les dépenses quasi fiscal lors des réunions avec les compagnies publiques</t>
  </si>
  <si>
    <t>Axe 7: Résultats et impact</t>
  </si>
  <si>
    <t>Rémunération du personnel contractuel</t>
  </si>
  <si>
    <t>Cotisation CNPS</t>
  </si>
  <si>
    <t>Indemnités, Primes de responsabilité et de motivation du personnel</t>
  </si>
  <si>
    <t>PGA des Gendarmes assurant la garde des locaux de l'ITIE</t>
  </si>
  <si>
    <t xml:space="preserve">Frais de tenue de caisse et pointage </t>
  </si>
  <si>
    <t>Cérémonies Fêtes</t>
  </si>
  <si>
    <t>Frais élaboration du Budget</t>
  </si>
  <si>
    <t>Frais des réunions et Sessions du Haut Comité National de l'ITIE</t>
  </si>
  <si>
    <t>Frais de communication (Téléphone, Fax, connexion intranet)</t>
  </si>
  <si>
    <t>Maintenance, Entretien et Rép des mobiliers et matériels informatiques</t>
  </si>
  <si>
    <t>Entretien et Réparation du groupe électrogène et climatisation de l'ITIE</t>
  </si>
  <si>
    <t>Entretien, Nettoyage et Salubrité de l'ITIE</t>
  </si>
  <si>
    <t>Fournitures et matériels de bureau</t>
  </si>
  <si>
    <t>Consommables Informatiques</t>
  </si>
  <si>
    <t>Entretien, Réparation et Achat de pièces détachées pour moyens roulants</t>
  </si>
  <si>
    <t>Carburant et lubrifiants (moyens roulants et groupe électrogène)</t>
  </si>
  <si>
    <t>Rémunérations et Autres indemnités</t>
  </si>
  <si>
    <t>Dépenses des services</t>
  </si>
  <si>
    <t>Dépenses de Biens</t>
  </si>
  <si>
    <t>Revue, Coordination du Haut comité National</t>
  </si>
  <si>
    <t>Axe 8: Fonctionnement</t>
  </si>
  <si>
    <t>Mission du HCN et du STP (Frais de mission, transport,…)</t>
  </si>
  <si>
    <t>3 émmissions par année</t>
  </si>
  <si>
    <t>Arreté du Ministre sur la politique de perdiem</t>
  </si>
  <si>
    <t>Publier les déclarations politiques</t>
  </si>
  <si>
    <t>Sensibiliser des entreprises à la participation des rapports ITIE</t>
  </si>
  <si>
    <t>Engagement de mise en œuvre du Gouvernement confirmé</t>
  </si>
  <si>
    <t>1 lettre signée, envoyée et répondue; 1 communiqué du Champion</t>
  </si>
  <si>
    <t>Les communiqués et les articles de presse sont publiés sur le site de l'ITIE (3 publication presse et une publication en ligne)</t>
  </si>
  <si>
    <t>Organiser du renforcement de capacité</t>
  </si>
  <si>
    <t>100% des compagnies définies dans le périmètre participe aux autodéclarations avant le 30 juin de l'année en cours et au rapport ITIE</t>
  </si>
  <si>
    <t>ONG internationauxè; STP ITIE</t>
  </si>
  <si>
    <t>Organiser des Débats médiatiques sur le secteur pétrolier</t>
  </si>
  <si>
    <t>Élection achevée pour les 2 collèges et nomination pour l'administration publique</t>
  </si>
  <si>
    <t>Assistance technique BM; STP ITIE</t>
  </si>
  <si>
    <t>Au moins 3 sessions ordinaires et 3 sessions extraordinaires</t>
  </si>
  <si>
    <t>Arreté promulgué avec des taux raisonnables</t>
  </si>
  <si>
    <t>HCN fonctionnel</t>
  </si>
  <si>
    <t>Perdiem et rembourssement</t>
  </si>
  <si>
    <t>Une évaluation opérationnelle du STP et son équipe par année</t>
  </si>
  <si>
    <t>Assistance technique BM et STP ITIE</t>
  </si>
  <si>
    <t>Au moins 2 missions internationales/an; 4 Missions au niveau national</t>
  </si>
  <si>
    <t>Évaluation de performance du STP</t>
  </si>
  <si>
    <t>Délégués des collèges</t>
  </si>
  <si>
    <t>Participation aux renforcement de capacité, sensibilisation et conférence</t>
  </si>
  <si>
    <t>Au moins 1 réunion de consultation par collège élargi</t>
  </si>
  <si>
    <t>PTA triennal publié sur le sie web STP</t>
  </si>
  <si>
    <t>Disponibilité du code minier</t>
  </si>
  <si>
    <t>Processus d'octroi de licence conforme à l'ITIE</t>
  </si>
  <si>
    <t>1 rapport d'évaluation du processus d'octroie des licences du secteur minier</t>
  </si>
  <si>
    <t>1 rapport d'évaluation du processus d'octroie des licences du secteur pétrolier</t>
  </si>
  <si>
    <t>Champion ITIE; coordonnatrice ITIE</t>
  </si>
  <si>
    <t>Échéancier de mise en place connu</t>
  </si>
  <si>
    <t>BM</t>
  </si>
  <si>
    <t>PNUD; BM</t>
  </si>
  <si>
    <t>BM, MP</t>
  </si>
  <si>
    <t>1 Protocole de financement disponible ou signé</t>
  </si>
  <si>
    <t>1 AMI publié</t>
  </si>
  <si>
    <t>Prestataire recruté</t>
  </si>
  <si>
    <t>MP, BM</t>
  </si>
  <si>
    <t>Le cadastre pétrolier est publié en ligne</t>
  </si>
  <si>
    <t>Effectivité du cadastre pétrolier</t>
  </si>
  <si>
    <t>Effectivité du cadastre minier</t>
  </si>
  <si>
    <t>Le cadastre minier est en ligne</t>
  </si>
  <si>
    <t>Politique du Gouvernement clarifié</t>
  </si>
  <si>
    <t>1 lettre ou 1 communiqué du Ministre du pétrole sur la politique du GVT</t>
  </si>
  <si>
    <t>100% des contrats publiés avant le 01 septembre 2018</t>
  </si>
  <si>
    <t>100% des licences publiés avant le 31 juillet 2018</t>
  </si>
  <si>
    <t>Expert en communication et Expert en statistique</t>
  </si>
  <si>
    <t>100% des licences collecté avant 31 mai 2018</t>
  </si>
  <si>
    <t>Licences collectés</t>
  </si>
  <si>
    <t>Expert en statistique et Expert comptabilité</t>
  </si>
  <si>
    <t>Disponibilité des informations sur les propriétés légaux</t>
  </si>
  <si>
    <t>100% des DSF des compagnies actives collectés au 30 juin de l'année</t>
  </si>
  <si>
    <t>1 Lettre ou 1 communiqué du Ministre du Pétrole publié en ligne</t>
  </si>
  <si>
    <t>Politique du Gouvernement officialisé</t>
  </si>
  <si>
    <t>Réaliser une étude légale sur la publication la propriété réelle</t>
  </si>
  <si>
    <t>1 rapport et 1 proposition de loi lévré au MP</t>
  </si>
  <si>
    <t>Disponibilité d'une proposition de loi sur la propriété réelle</t>
  </si>
  <si>
    <t xml:space="preserve">L'ensemble des parts de l'État sont énumérés dans le rapport ITIE </t>
  </si>
  <si>
    <t>PV du conseil d'administration publié sur le site de l'ITIE et de la SHT</t>
  </si>
  <si>
    <t xml:space="preserve">Publier les Parts sociaux de l'État </t>
  </si>
  <si>
    <t>Publier les décisions du conseil d'administration de la SHT</t>
  </si>
  <si>
    <t>Expert en statistique et Expert en comptabilité</t>
  </si>
  <si>
    <t>Relation entre l'État et ses compagnies connue</t>
  </si>
  <si>
    <t>Participation de l'État dans les compagnies connue</t>
  </si>
  <si>
    <t>Remise trimestrielle par les compagnies et les ministères des canevas</t>
  </si>
  <si>
    <t>100% des canevas remis au 30 juin de l'année</t>
  </si>
  <si>
    <t xml:space="preserve">1 rapport d'étude disponible </t>
  </si>
  <si>
    <t>Contribution économique des mines artisanales connue</t>
  </si>
  <si>
    <t>Meilleure compréhension du potentiel du secteur extractif au Tchad</t>
  </si>
  <si>
    <t>Données sur les réserves et ressources de chaque blocs pétroliers connus</t>
  </si>
  <si>
    <t>Expert Statistique STP ITIE; MP</t>
  </si>
  <si>
    <t>1 Décret ou 1 Arreté est promugué pour l'institutionnalisation de la Cellule de collecte</t>
  </si>
  <si>
    <t>Inclusion du budget de la cellule dans celui du DG du Trésor</t>
  </si>
  <si>
    <t>Établissement d'une passerelle entre la Cellule et le bureau 4</t>
  </si>
  <si>
    <t>Établissement d'une passerelle entre la douane et la cellule de collecte</t>
  </si>
  <si>
    <t>Les techniciens de la Cellule disposent d'un accès au Sygtas</t>
  </si>
  <si>
    <t>1 contrat est signé avec l'AI</t>
  </si>
  <si>
    <t>Expert en comptabilité</t>
  </si>
  <si>
    <t>Sélection de l'AI par le HCN</t>
  </si>
  <si>
    <t>Les techniciens de la cellule disposent d'un accès à Asycuda</t>
  </si>
  <si>
    <t>Lancer un appel d'offre pour le recrutement de l'AI</t>
  </si>
  <si>
    <t>Faire une réconciliation ITIE et cadrage</t>
  </si>
  <si>
    <t>Donner des réponses aux remarques de l'AI: Expliquer la différence dans le prêt Glencore entre le cout Badoit et montant prêt</t>
  </si>
  <si>
    <t>Impliquer les entreprises d'État dans la mise en œuvre de l'ITIE</t>
  </si>
  <si>
    <t>Revitaliser la cellule de collecte</t>
  </si>
  <si>
    <t>1 Piece justificative sur la diffrence présentées à l'AI</t>
  </si>
  <si>
    <t>2 PV/an de suivi des entreprises publiques disponibles</t>
  </si>
  <si>
    <t>Conduire un projet pilote sur la commercialisation des matieres premieres</t>
  </si>
  <si>
    <t>Rapport disponible et publié</t>
  </si>
  <si>
    <t>Chap</t>
  </si>
  <si>
    <t>Para</t>
  </si>
  <si>
    <t>Publication du rapport ITIE à temps</t>
  </si>
  <si>
    <t>Explication mentionnée dans le rapport ITIE 2016</t>
  </si>
  <si>
    <t>Organisation de réunions de travail semestriel avec les entreprises publiques</t>
  </si>
  <si>
    <t>Réalisation d'une étude sur les premières ventes de matières premières</t>
  </si>
  <si>
    <t>Expert en statistique</t>
  </si>
  <si>
    <t>Sensibiliser SRN, et SHT sur la publication le troc Gasoil - Électricité</t>
  </si>
  <si>
    <t>3 Canevas de déclaration rempli respectivement par la SRN, SHT et la société d'électricité</t>
  </si>
  <si>
    <t xml:space="preserve">1 terme de référence et 1 Arreté </t>
  </si>
  <si>
    <t>1 Lettre de certification émanant de la Cour</t>
  </si>
  <si>
    <t>Les relevés du compte séquestre de la Citibank transmis à la Cour des comptes couvrent l'ensemble de l'année fiscale concernée</t>
  </si>
  <si>
    <t>Démystifier le compte offshore</t>
  </si>
  <si>
    <t>Mise à la disposition de la Cour des compte l'historique du compte offshore</t>
  </si>
  <si>
    <t>Ministère des Finances</t>
  </si>
  <si>
    <t>Coordonnatrice ITIE et Expert en comptabilité</t>
  </si>
  <si>
    <t>100% des compagnies procurent un certificat d'audit des comptes</t>
  </si>
  <si>
    <t>1 publication annuelle du rapport citoyen sur le site de l'ITIE</t>
  </si>
  <si>
    <t>Inclusion du budget citoyen dans les informtions publiées par l'ITIE</t>
  </si>
  <si>
    <t>Disponibilité des déclarations des communes dans les rapports ITIE</t>
  </si>
  <si>
    <t>100% des régions productrices fournissent de déclaration dans les rapports ITIE à partir de 2019</t>
  </si>
  <si>
    <t>Le rapport N-2 du CCSRP et publier sur le site de l'ITIE pour chaque année N</t>
  </si>
  <si>
    <t>Publication en ligne des rapports de la CCSRP</t>
  </si>
  <si>
    <t>Meilleure comprehension du fonctionnement de la SHT</t>
  </si>
  <si>
    <t>Publication en ligne des rapports de la SHT sur son budget et fonctionnement</t>
  </si>
  <si>
    <t>Effectuer un suivi des 2% de revenus directs</t>
  </si>
  <si>
    <t>Regrouper les régions et les communes pour un plaidoyer sur le transfert effectif des 5% revenus directs</t>
  </si>
  <si>
    <t>Effectivité des transferts infranationaux</t>
  </si>
  <si>
    <t>100% des 5% sur l'ensemble des blocs pétroliers sont transférés aux bénéficiaires</t>
  </si>
  <si>
    <t xml:space="preserve">100% des compagnies remplissent les Canevas </t>
  </si>
  <si>
    <t>Publication des dépenses sociales obligatoires</t>
  </si>
  <si>
    <t>1 Atelier de dialogue organisé</t>
  </si>
  <si>
    <t>Déductibilité fiscale des dépenses sociales</t>
  </si>
  <si>
    <t>Intégration des informations sur les dépenses quasi fiscales dans les rapports de suivi avec les entreprises publiques</t>
  </si>
  <si>
    <t>2 rapports par an</t>
  </si>
  <si>
    <t>Compréhension du public des rapports ITIE</t>
  </si>
  <si>
    <t>Participation des entreprises et appropriation de l'ITIE</t>
  </si>
  <si>
    <t>Prépublication des données ITIE</t>
  </si>
  <si>
    <t>100% des entreprises publient leur DSF</t>
  </si>
  <si>
    <t>1 tableau de suivi mis à jour mensuellement</t>
  </si>
  <si>
    <t>Réaliser une étude d'Impact en interne</t>
  </si>
  <si>
    <t>1 rapport d'étude d'impact</t>
  </si>
  <si>
    <t>Comptable</t>
  </si>
  <si>
    <t>Régularisation des cotisations sociales</t>
  </si>
  <si>
    <t>Bordereau de virement et preuve de prélèvement à la source</t>
  </si>
  <si>
    <t>Aucun retard de paiement</t>
  </si>
  <si>
    <t>Coordonnatrice et comptable</t>
  </si>
  <si>
    <t>Suppresion des indemnités au profit d'une noubelle grille salariale</t>
  </si>
  <si>
    <t>Baisse significatif (100%) des indemnités pour le personnel non fonctionnaire</t>
  </si>
  <si>
    <t>Adoption de la procédure de conception du budget</t>
  </si>
  <si>
    <t>Chaque poste de travail propose son budget annuel</t>
  </si>
  <si>
    <t>Dimunition des frais de télécommunication</t>
  </si>
  <si>
    <t>Au moins 3 propositions de services provenant d'opérateurs reconnus nationalement</t>
  </si>
  <si>
    <t>Optimisation des dépenses en intégrant cette charge au personnel de soutien du STP</t>
  </si>
  <si>
    <t>Coordonnatrice, Expert en comptabilité</t>
  </si>
  <si>
    <t>Relevé électronique mensuel par véhicule</t>
  </si>
  <si>
    <t>Meilleure gestion de la consommation</t>
  </si>
  <si>
    <t>Sous total Axe 1</t>
  </si>
  <si>
    <t>Sous total Axe 2</t>
  </si>
  <si>
    <t>Sous total Axe 3</t>
  </si>
  <si>
    <t>Sous total Axe 4</t>
  </si>
  <si>
    <t>Sous total Axe 5</t>
  </si>
  <si>
    <t>Sous total Axe 6</t>
  </si>
  <si>
    <t>Sous total 7</t>
  </si>
  <si>
    <t>Sous total Axe 8</t>
  </si>
  <si>
    <t>TOTAL GÉNÉRAL</t>
  </si>
  <si>
    <t>Fonctionnement</t>
  </si>
  <si>
    <t>Remarques</t>
  </si>
  <si>
    <t>Le budget indiqué est le budget géré directement par le PNUD</t>
  </si>
  <si>
    <t xml:space="preserve">Évaluer à USD 1,7 million, elle ne figurera pas dans ce PTA pour ne pas influencer les ratios fonctionnement/activités </t>
  </si>
  <si>
    <t>Mise en place du cadastre pétrolier (voir remarque en fin de plan)</t>
  </si>
  <si>
    <t>Plan de travail 2018-2020 ITIE Tchad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</si>
</sst>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$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3" borderId="1" xfId="0" applyFont="1" applyFill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vertical="top"/>
    </xf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3" fillId="5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09BE-73FB-49C2-8374-527FE7FB095D}">
  <dimension ref="A1:E100"/>
  <sheetViews>
    <sheetView zoomScale="89" zoomScaleNormal="89" workbookViewId="0">
      <selection activeCell="D20" sqref="D20"/>
    </sheetView>
  </sheetViews>
  <sheetFormatPr baseColWidth="10" defaultRowHeight="14.5" x14ac:dyDescent="0.35"/>
  <cols>
    <col min="1" max="1" width="5.36328125" style="36" customWidth="1"/>
    <col min="2" max="2" width="41.6328125" style="45" customWidth="1"/>
    <col min="3" max="3" width="4.08984375" style="36" customWidth="1"/>
    <col min="4" max="4" width="43.81640625" style="46" customWidth="1"/>
  </cols>
  <sheetData>
    <row r="1" spans="1:5" s="6" customFormat="1" ht="10" customHeight="1" x14ac:dyDescent="0.25">
      <c r="A1" s="27" t="s">
        <v>264</v>
      </c>
      <c r="B1" s="27" t="s">
        <v>0</v>
      </c>
      <c r="C1" s="27" t="s">
        <v>265</v>
      </c>
      <c r="D1" s="27" t="s">
        <v>1</v>
      </c>
    </row>
    <row r="2" spans="1:5" s="6" customFormat="1" ht="10" customHeight="1" x14ac:dyDescent="0.25">
      <c r="A2" s="98" t="s">
        <v>137</v>
      </c>
      <c r="B2" s="99"/>
      <c r="C2" s="99"/>
      <c r="D2" s="99"/>
    </row>
    <row r="3" spans="1:5" s="6" customFormat="1" ht="10" customHeight="1" x14ac:dyDescent="0.25">
      <c r="A3" s="100">
        <v>1</v>
      </c>
      <c r="B3" s="101" t="s">
        <v>34</v>
      </c>
      <c r="C3" s="29">
        <v>1</v>
      </c>
      <c r="D3" s="10" t="s">
        <v>33</v>
      </c>
    </row>
    <row r="4" spans="1:5" s="6" customFormat="1" ht="10" customHeight="1" x14ac:dyDescent="0.25">
      <c r="A4" s="100"/>
      <c r="B4" s="101"/>
      <c r="C4" s="29">
        <v>2</v>
      </c>
      <c r="D4" s="10" t="s">
        <v>177</v>
      </c>
    </row>
    <row r="5" spans="1:5" s="6" customFormat="1" ht="10" customHeight="1" x14ac:dyDescent="0.25">
      <c r="A5" s="28">
        <v>2</v>
      </c>
      <c r="B5" s="10" t="s">
        <v>36</v>
      </c>
      <c r="C5" s="29">
        <v>1</v>
      </c>
      <c r="D5" s="10" t="s">
        <v>178</v>
      </c>
      <c r="E5" s="71"/>
    </row>
    <row r="6" spans="1:5" s="6" customFormat="1" ht="10" customHeight="1" x14ac:dyDescent="0.25">
      <c r="A6" s="100">
        <v>3</v>
      </c>
      <c r="B6" s="101" t="s">
        <v>37</v>
      </c>
      <c r="C6" s="29">
        <v>1</v>
      </c>
      <c r="D6" s="72" t="s">
        <v>182</v>
      </c>
    </row>
    <row r="7" spans="1:5" s="6" customFormat="1" ht="10" customHeight="1" x14ac:dyDescent="0.25">
      <c r="A7" s="100"/>
      <c r="B7" s="101"/>
      <c r="C7" s="29">
        <v>2</v>
      </c>
      <c r="D7" s="72" t="s">
        <v>185</v>
      </c>
    </row>
    <row r="8" spans="1:5" s="6" customFormat="1" ht="10" customHeight="1" x14ac:dyDescent="0.25">
      <c r="A8" s="105">
        <v>4</v>
      </c>
      <c r="B8" s="108" t="s">
        <v>42</v>
      </c>
      <c r="C8" s="30">
        <v>1</v>
      </c>
      <c r="D8" s="72" t="s">
        <v>43</v>
      </c>
    </row>
    <row r="9" spans="1:5" s="6" customFormat="1" ht="10" customHeight="1" x14ac:dyDescent="0.25">
      <c r="A9" s="106"/>
      <c r="B9" s="109"/>
      <c r="C9" s="30">
        <v>2</v>
      </c>
      <c r="D9" s="72" t="s">
        <v>48</v>
      </c>
    </row>
    <row r="10" spans="1:5" s="6" customFormat="1" ht="10" customHeight="1" x14ac:dyDescent="0.25">
      <c r="A10" s="106"/>
      <c r="B10" s="109"/>
      <c r="C10" s="30">
        <v>3</v>
      </c>
      <c r="D10" s="72" t="s">
        <v>49</v>
      </c>
    </row>
    <row r="11" spans="1:5" s="6" customFormat="1" ht="10" customHeight="1" x14ac:dyDescent="0.25">
      <c r="A11" s="107"/>
      <c r="B11" s="110"/>
      <c r="C11" s="30">
        <v>4</v>
      </c>
      <c r="D11" s="72" t="s">
        <v>139</v>
      </c>
    </row>
    <row r="12" spans="1:5" s="6" customFormat="1" ht="10" customHeight="1" x14ac:dyDescent="0.25">
      <c r="A12" s="105">
        <v>4</v>
      </c>
      <c r="B12" s="108" t="s">
        <v>42</v>
      </c>
      <c r="C12" s="102">
        <v>5</v>
      </c>
      <c r="D12" s="72" t="s">
        <v>140</v>
      </c>
    </row>
    <row r="13" spans="1:5" s="6" customFormat="1" ht="10" customHeight="1" x14ac:dyDescent="0.25">
      <c r="A13" s="106"/>
      <c r="B13" s="109"/>
      <c r="C13" s="102"/>
      <c r="D13" s="73" t="s">
        <v>191</v>
      </c>
      <c r="E13" s="74"/>
    </row>
    <row r="14" spans="1:5" s="6" customFormat="1" ht="10" customHeight="1" x14ac:dyDescent="0.25">
      <c r="A14" s="106"/>
      <c r="B14" s="109"/>
      <c r="C14" s="102"/>
      <c r="D14" s="75" t="s">
        <v>160</v>
      </c>
    </row>
    <row r="15" spans="1:5" s="6" customFormat="1" ht="10" customHeight="1" x14ac:dyDescent="0.25">
      <c r="A15" s="106"/>
      <c r="B15" s="109"/>
      <c r="C15" s="76">
        <v>6</v>
      </c>
      <c r="D15" s="77" t="s">
        <v>172</v>
      </c>
      <c r="E15" s="74"/>
    </row>
    <row r="16" spans="1:5" s="6" customFormat="1" ht="10" customHeight="1" x14ac:dyDescent="0.25">
      <c r="A16" s="107"/>
      <c r="B16" s="110"/>
      <c r="C16" s="76">
        <v>7</v>
      </c>
      <c r="D16" s="75" t="s">
        <v>174</v>
      </c>
      <c r="E16" s="74"/>
    </row>
    <row r="17" spans="1:5" s="6" customFormat="1" ht="10" customHeight="1" x14ac:dyDescent="0.25">
      <c r="A17" s="103">
        <v>5</v>
      </c>
      <c r="B17" s="104" t="s">
        <v>54</v>
      </c>
      <c r="C17" s="30">
        <v>1</v>
      </c>
      <c r="D17" s="72" t="s">
        <v>51</v>
      </c>
    </row>
    <row r="18" spans="1:5" s="6" customFormat="1" ht="10" customHeight="1" x14ac:dyDescent="0.25">
      <c r="A18" s="103"/>
      <c r="B18" s="104"/>
      <c r="C18" s="30">
        <v>2</v>
      </c>
      <c r="D18" s="72" t="s">
        <v>55</v>
      </c>
    </row>
    <row r="19" spans="1:5" s="6" customFormat="1" ht="10" customHeight="1" x14ac:dyDescent="0.25">
      <c r="A19" s="103"/>
      <c r="B19" s="104"/>
      <c r="C19" s="30">
        <v>3</v>
      </c>
      <c r="D19" s="72" t="s">
        <v>56</v>
      </c>
      <c r="E19" s="74"/>
    </row>
    <row r="20" spans="1:5" s="6" customFormat="1" ht="10" customHeight="1" x14ac:dyDescent="0.25">
      <c r="A20" s="103"/>
      <c r="B20" s="104"/>
      <c r="C20" s="30">
        <v>4</v>
      </c>
      <c r="D20" s="72" t="s">
        <v>70</v>
      </c>
    </row>
    <row r="21" spans="1:5" s="6" customFormat="1" ht="10" customHeight="1" x14ac:dyDescent="0.25">
      <c r="A21" s="111" t="s">
        <v>138</v>
      </c>
      <c r="B21" s="111"/>
      <c r="C21" s="111"/>
      <c r="D21" s="111"/>
    </row>
    <row r="22" spans="1:5" s="6" customFormat="1" ht="10" customHeight="1" x14ac:dyDescent="0.25">
      <c r="A22" s="31">
        <v>1</v>
      </c>
      <c r="B22" s="72" t="s">
        <v>11</v>
      </c>
      <c r="C22" s="30">
        <v>1</v>
      </c>
      <c r="D22" s="72" t="s">
        <v>200</v>
      </c>
    </row>
    <row r="23" spans="1:5" s="6" customFormat="1" ht="10" customHeight="1" x14ac:dyDescent="0.25">
      <c r="A23" s="103">
        <v>2</v>
      </c>
      <c r="B23" s="104" t="s">
        <v>59</v>
      </c>
      <c r="C23" s="30">
        <v>1</v>
      </c>
      <c r="D23" s="104" t="s">
        <v>60</v>
      </c>
    </row>
    <row r="24" spans="1:5" s="6" customFormat="1" ht="10" customHeight="1" x14ac:dyDescent="0.25">
      <c r="A24" s="103"/>
      <c r="B24" s="104"/>
      <c r="C24" s="30">
        <v>2</v>
      </c>
      <c r="D24" s="104"/>
    </row>
    <row r="25" spans="1:5" s="6" customFormat="1" ht="10" customHeight="1" x14ac:dyDescent="0.25">
      <c r="A25" s="103">
        <v>3</v>
      </c>
      <c r="B25" s="104" t="s">
        <v>7</v>
      </c>
      <c r="C25" s="30">
        <v>1</v>
      </c>
      <c r="D25" s="78" t="s">
        <v>16</v>
      </c>
    </row>
    <row r="26" spans="1:5" s="6" customFormat="1" ht="10" customHeight="1" x14ac:dyDescent="0.25">
      <c r="A26" s="103"/>
      <c r="B26" s="104"/>
      <c r="C26" s="30">
        <v>2</v>
      </c>
      <c r="D26" s="72" t="s">
        <v>18</v>
      </c>
    </row>
    <row r="27" spans="1:5" s="6" customFormat="1" ht="10" customHeight="1" x14ac:dyDescent="0.25">
      <c r="A27" s="103"/>
      <c r="B27" s="104"/>
      <c r="C27" s="30">
        <v>3</v>
      </c>
      <c r="D27" s="72" t="s">
        <v>21</v>
      </c>
    </row>
    <row r="28" spans="1:5" s="6" customFormat="1" ht="10" customHeight="1" x14ac:dyDescent="0.25">
      <c r="A28" s="103"/>
      <c r="B28" s="104"/>
      <c r="C28" s="30">
        <v>4</v>
      </c>
      <c r="D28" s="72" t="s">
        <v>14</v>
      </c>
    </row>
    <row r="29" spans="1:5" s="6" customFormat="1" ht="10" customHeight="1" x14ac:dyDescent="0.25">
      <c r="A29" s="103"/>
      <c r="B29" s="104" t="s">
        <v>6</v>
      </c>
      <c r="C29" s="30">
        <v>5</v>
      </c>
      <c r="D29" s="72" t="s">
        <v>8</v>
      </c>
    </row>
    <row r="30" spans="1:5" s="6" customFormat="1" ht="10" customHeight="1" x14ac:dyDescent="0.25">
      <c r="A30" s="103"/>
      <c r="B30" s="104"/>
      <c r="C30" s="30">
        <v>6</v>
      </c>
      <c r="D30" s="72" t="s">
        <v>13</v>
      </c>
    </row>
    <row r="31" spans="1:5" s="6" customFormat="1" ht="10" customHeight="1" x14ac:dyDescent="0.25">
      <c r="A31" s="103"/>
      <c r="B31" s="104"/>
      <c r="C31" s="30">
        <v>7</v>
      </c>
      <c r="D31" s="72" t="s">
        <v>14</v>
      </c>
    </row>
    <row r="32" spans="1:5" s="6" customFormat="1" ht="10" customHeight="1" x14ac:dyDescent="0.25">
      <c r="A32" s="100">
        <v>4</v>
      </c>
      <c r="B32" s="101" t="s">
        <v>62</v>
      </c>
      <c r="C32" s="29">
        <v>1</v>
      </c>
      <c r="D32" s="72" t="s">
        <v>63</v>
      </c>
    </row>
    <row r="33" spans="1:5" s="6" customFormat="1" ht="10" customHeight="1" x14ac:dyDescent="0.25">
      <c r="A33" s="100"/>
      <c r="B33" s="101"/>
      <c r="C33" s="29">
        <v>2</v>
      </c>
      <c r="D33" s="72" t="s">
        <v>141</v>
      </c>
    </row>
    <row r="34" spans="1:5" s="6" customFormat="1" ht="10" customHeight="1" x14ac:dyDescent="0.25">
      <c r="A34" s="100"/>
      <c r="B34" s="104" t="s">
        <v>30</v>
      </c>
      <c r="C34" s="29">
        <v>3</v>
      </c>
      <c r="D34" s="72" t="s">
        <v>31</v>
      </c>
    </row>
    <row r="35" spans="1:5" s="74" customFormat="1" ht="10" customHeight="1" x14ac:dyDescent="0.25">
      <c r="A35" s="100"/>
      <c r="B35" s="104"/>
      <c r="C35" s="30">
        <v>4</v>
      </c>
      <c r="D35" s="72" t="s">
        <v>142</v>
      </c>
      <c r="E35" s="6"/>
    </row>
    <row r="36" spans="1:5" s="74" customFormat="1" ht="10" customHeight="1" x14ac:dyDescent="0.25">
      <c r="A36" s="100">
        <v>5</v>
      </c>
      <c r="B36" s="10" t="s">
        <v>69</v>
      </c>
      <c r="C36" s="29">
        <v>5</v>
      </c>
      <c r="D36" s="10" t="s">
        <v>67</v>
      </c>
      <c r="E36" s="6"/>
    </row>
    <row r="37" spans="1:5" s="74" customFormat="1" ht="10" customHeight="1" x14ac:dyDescent="0.25">
      <c r="A37" s="100"/>
      <c r="B37" s="101" t="s">
        <v>66</v>
      </c>
      <c r="C37" s="29">
        <v>6</v>
      </c>
      <c r="D37" s="10" t="s">
        <v>63</v>
      </c>
      <c r="E37" s="6"/>
    </row>
    <row r="38" spans="1:5" s="74" customFormat="1" ht="10" customHeight="1" x14ac:dyDescent="0.25">
      <c r="A38" s="100"/>
      <c r="B38" s="101"/>
      <c r="C38" s="29">
        <v>7</v>
      </c>
      <c r="D38" s="10" t="s">
        <v>229</v>
      </c>
      <c r="E38" s="6"/>
    </row>
    <row r="39" spans="1:5" s="74" customFormat="1" ht="10" customHeight="1" x14ac:dyDescent="0.25">
      <c r="A39" s="103">
        <v>6</v>
      </c>
      <c r="B39" s="101" t="s">
        <v>146</v>
      </c>
      <c r="C39" s="29">
        <v>1</v>
      </c>
      <c r="D39" s="10" t="s">
        <v>234</v>
      </c>
      <c r="E39" s="6"/>
    </row>
    <row r="40" spans="1:5" s="74" customFormat="1" ht="10" customHeight="1" x14ac:dyDescent="0.25">
      <c r="A40" s="103"/>
      <c r="B40" s="101"/>
      <c r="C40" s="29">
        <v>2</v>
      </c>
      <c r="D40" s="10" t="s">
        <v>235</v>
      </c>
    </row>
    <row r="41" spans="1:5" s="6" customFormat="1" ht="10" customHeight="1" x14ac:dyDescent="0.25">
      <c r="A41" s="111" t="s">
        <v>144</v>
      </c>
      <c r="B41" s="111"/>
      <c r="C41" s="111"/>
      <c r="D41" s="111"/>
      <c r="E41" s="74"/>
    </row>
    <row r="42" spans="1:5" s="6" customFormat="1" ht="10" customHeight="1" x14ac:dyDescent="0.25">
      <c r="A42" s="31">
        <v>1</v>
      </c>
      <c r="B42" s="72" t="s">
        <v>147</v>
      </c>
      <c r="C42" s="30">
        <v>1</v>
      </c>
      <c r="D42" s="10" t="s">
        <v>115</v>
      </c>
      <c r="E42" s="74"/>
    </row>
    <row r="43" spans="1:5" s="74" customFormat="1" ht="10" customHeight="1" x14ac:dyDescent="0.25">
      <c r="A43" s="31">
        <v>2</v>
      </c>
      <c r="B43" s="10" t="s">
        <v>58</v>
      </c>
      <c r="C43" s="29">
        <v>1</v>
      </c>
      <c r="D43" s="10" t="s">
        <v>115</v>
      </c>
    </row>
    <row r="44" spans="1:5" s="74" customFormat="1" ht="10" customHeight="1" x14ac:dyDescent="0.25">
      <c r="A44" s="31">
        <v>3</v>
      </c>
      <c r="B44" s="72" t="s">
        <v>117</v>
      </c>
      <c r="C44" s="30">
        <v>1</v>
      </c>
      <c r="D44" s="10" t="s">
        <v>116</v>
      </c>
    </row>
    <row r="45" spans="1:5" s="74" customFormat="1" ht="10" customHeight="1" x14ac:dyDescent="0.25">
      <c r="A45" s="112" t="s">
        <v>145</v>
      </c>
      <c r="B45" s="112"/>
      <c r="C45" s="112"/>
      <c r="D45" s="112"/>
    </row>
    <row r="46" spans="1:5" s="6" customFormat="1" ht="10" customHeight="1" x14ac:dyDescent="0.25">
      <c r="A46" s="103">
        <v>1</v>
      </c>
      <c r="B46" s="104" t="s">
        <v>72</v>
      </c>
      <c r="C46" s="30">
        <v>1</v>
      </c>
      <c r="D46" s="10" t="s">
        <v>259</v>
      </c>
    </row>
    <row r="47" spans="1:5" s="74" customFormat="1" ht="10" customHeight="1" x14ac:dyDescent="0.25">
      <c r="A47" s="103"/>
      <c r="B47" s="104"/>
      <c r="C47" s="30">
        <v>2</v>
      </c>
      <c r="D47" s="72" t="s">
        <v>73</v>
      </c>
      <c r="E47" s="6"/>
    </row>
    <row r="48" spans="1:5" s="74" customFormat="1" ht="10" customHeight="1" x14ac:dyDescent="0.25">
      <c r="A48" s="103"/>
      <c r="B48" s="104"/>
      <c r="C48" s="30">
        <v>3</v>
      </c>
      <c r="D48" s="72" t="s">
        <v>75</v>
      </c>
    </row>
    <row r="49" spans="1:5" s="74" customFormat="1" ht="10" customHeight="1" x14ac:dyDescent="0.25">
      <c r="A49" s="103"/>
      <c r="B49" s="104"/>
      <c r="C49" s="30">
        <v>4</v>
      </c>
      <c r="D49" s="10" t="s">
        <v>255</v>
      </c>
    </row>
    <row r="50" spans="1:5" s="74" customFormat="1" ht="10" customHeight="1" x14ac:dyDescent="0.25">
      <c r="A50" s="103"/>
      <c r="B50" s="104"/>
      <c r="C50" s="30">
        <v>5</v>
      </c>
      <c r="D50" s="72" t="s">
        <v>256</v>
      </c>
    </row>
    <row r="51" spans="1:5" s="74" customFormat="1" ht="10" customHeight="1" x14ac:dyDescent="0.25">
      <c r="A51" s="103">
        <v>2</v>
      </c>
      <c r="B51" s="104" t="s">
        <v>79</v>
      </c>
      <c r="C51" s="30">
        <v>1</v>
      </c>
      <c r="D51" s="72" t="s">
        <v>257</v>
      </c>
      <c r="E51" s="6"/>
    </row>
    <row r="52" spans="1:5" s="74" customFormat="1" ht="10" customHeight="1" x14ac:dyDescent="0.25">
      <c r="A52" s="103"/>
      <c r="B52" s="104"/>
      <c r="C52" s="30">
        <v>2</v>
      </c>
      <c r="D52" s="72" t="s">
        <v>258</v>
      </c>
    </row>
    <row r="53" spans="1:5" s="74" customFormat="1" ht="10" customHeight="1" x14ac:dyDescent="0.25">
      <c r="A53" s="103"/>
      <c r="B53" s="104"/>
      <c r="C53" s="30">
        <v>3</v>
      </c>
      <c r="D53" s="72" t="s">
        <v>262</v>
      </c>
      <c r="E53" s="74" t="s">
        <v>124</v>
      </c>
    </row>
    <row r="54" spans="1:5" s="6" customFormat="1" ht="10" customHeight="1" x14ac:dyDescent="0.25">
      <c r="A54" s="31">
        <v>3</v>
      </c>
      <c r="B54" s="72" t="s">
        <v>77</v>
      </c>
      <c r="C54" s="30">
        <v>1</v>
      </c>
      <c r="D54" s="72" t="s">
        <v>271</v>
      </c>
      <c r="E54" s="74"/>
    </row>
    <row r="55" spans="1:5" s="74" customFormat="1" ht="10" customHeight="1" x14ac:dyDescent="0.25">
      <c r="A55" s="103">
        <v>4</v>
      </c>
      <c r="B55" s="104" t="s">
        <v>80</v>
      </c>
      <c r="C55" s="30">
        <v>1</v>
      </c>
      <c r="D55" s="10" t="s">
        <v>81</v>
      </c>
    </row>
    <row r="56" spans="1:5" s="74" customFormat="1" ht="10" customHeight="1" x14ac:dyDescent="0.25">
      <c r="A56" s="103"/>
      <c r="B56" s="104"/>
      <c r="C56" s="30">
        <v>2</v>
      </c>
      <c r="D56" s="72" t="s">
        <v>83</v>
      </c>
    </row>
    <row r="57" spans="1:5" s="74" customFormat="1" ht="10" customHeight="1" x14ac:dyDescent="0.25">
      <c r="A57" s="103"/>
      <c r="B57" s="104"/>
      <c r="C57" s="30">
        <v>3</v>
      </c>
      <c r="D57" s="72" t="s">
        <v>85</v>
      </c>
    </row>
    <row r="58" spans="1:5" s="74" customFormat="1" ht="10" customHeight="1" x14ac:dyDescent="0.25">
      <c r="A58" s="103"/>
      <c r="B58" s="104"/>
      <c r="C58" s="30">
        <v>4</v>
      </c>
      <c r="D58" s="72" t="s">
        <v>276</v>
      </c>
    </row>
    <row r="59" spans="1:5" s="6" customFormat="1" ht="10" customHeight="1" x14ac:dyDescent="0.25">
      <c r="A59" s="112" t="s">
        <v>148</v>
      </c>
      <c r="B59" s="112"/>
      <c r="C59" s="112"/>
      <c r="D59" s="112"/>
    </row>
    <row r="60" spans="1:5" s="6" customFormat="1" ht="10" customHeight="1" x14ac:dyDescent="0.25">
      <c r="A60" s="28">
        <v>1</v>
      </c>
      <c r="B60" s="10" t="s">
        <v>32</v>
      </c>
      <c r="C60" s="29">
        <v>1</v>
      </c>
      <c r="D60" s="10" t="s">
        <v>113</v>
      </c>
      <c r="E60" s="74"/>
    </row>
    <row r="61" spans="1:5" s="6" customFormat="1" ht="10" customHeight="1" x14ac:dyDescent="0.25">
      <c r="A61" s="103">
        <v>2</v>
      </c>
      <c r="B61" s="104" t="s">
        <v>89</v>
      </c>
      <c r="C61" s="30">
        <v>1</v>
      </c>
      <c r="D61" s="72" t="s">
        <v>90</v>
      </c>
      <c r="E61" s="74"/>
    </row>
    <row r="62" spans="1:5" s="6" customFormat="1" ht="10" customHeight="1" x14ac:dyDescent="0.25">
      <c r="A62" s="103"/>
      <c r="B62" s="104"/>
      <c r="C62" s="30">
        <v>2</v>
      </c>
      <c r="D62" s="72" t="s">
        <v>290</v>
      </c>
      <c r="E62" s="74"/>
    </row>
    <row r="63" spans="1:5" s="6" customFormat="1" ht="10" customHeight="1" x14ac:dyDescent="0.25">
      <c r="A63" s="103">
        <v>3</v>
      </c>
      <c r="B63" s="104" t="s">
        <v>92</v>
      </c>
      <c r="C63" s="30">
        <v>1</v>
      </c>
      <c r="D63" s="72" t="s">
        <v>87</v>
      </c>
      <c r="E63" s="74"/>
    </row>
    <row r="64" spans="1:5" s="6" customFormat="1" ht="10" customHeight="1" x14ac:dyDescent="0.25">
      <c r="A64" s="103"/>
      <c r="B64" s="104"/>
      <c r="C64" s="30">
        <v>2</v>
      </c>
      <c r="D64" s="72" t="s">
        <v>289</v>
      </c>
    </row>
    <row r="65" spans="1:5" s="6" customFormat="1" ht="10" customHeight="1" x14ac:dyDescent="0.25">
      <c r="A65" s="113" t="s">
        <v>149</v>
      </c>
      <c r="B65" s="113"/>
      <c r="C65" s="113"/>
      <c r="D65" s="113"/>
    </row>
    <row r="66" spans="1:5" s="6" customFormat="1" ht="10" customHeight="1" x14ac:dyDescent="0.25">
      <c r="A66" s="28">
        <v>1</v>
      </c>
      <c r="B66" s="10" t="s">
        <v>104</v>
      </c>
      <c r="C66" s="29">
        <v>1</v>
      </c>
      <c r="D66" s="10" t="s">
        <v>119</v>
      </c>
    </row>
    <row r="67" spans="1:5" s="6" customFormat="1" ht="10" customHeight="1" x14ac:dyDescent="0.25">
      <c r="A67" s="28">
        <v>2</v>
      </c>
      <c r="B67" s="72" t="s">
        <v>105</v>
      </c>
      <c r="C67" s="30">
        <v>1</v>
      </c>
      <c r="D67" s="79" t="s">
        <v>125</v>
      </c>
    </row>
    <row r="68" spans="1:5" s="6" customFormat="1" ht="10" customHeight="1" x14ac:dyDescent="0.25">
      <c r="A68" s="28">
        <v>3</v>
      </c>
      <c r="B68" s="72" t="s">
        <v>150</v>
      </c>
      <c r="C68" s="30">
        <v>1</v>
      </c>
      <c r="D68" s="10" t="s">
        <v>151</v>
      </c>
    </row>
    <row r="69" spans="1:5" s="6" customFormat="1" ht="10" customHeight="1" x14ac:dyDescent="0.25">
      <c r="A69" s="113" t="s">
        <v>152</v>
      </c>
      <c r="B69" s="113"/>
      <c r="C69" s="113"/>
      <c r="D69" s="113"/>
    </row>
    <row r="70" spans="1:5" s="74" customFormat="1" ht="10" customHeight="1" x14ac:dyDescent="0.25">
      <c r="A70" s="100">
        <v>1</v>
      </c>
      <c r="B70" s="114" t="s">
        <v>93</v>
      </c>
      <c r="C70" s="28">
        <v>1</v>
      </c>
      <c r="D70" s="10" t="s">
        <v>99</v>
      </c>
      <c r="E70" s="6"/>
    </row>
    <row r="71" spans="1:5" s="74" customFormat="1" ht="10" customHeight="1" x14ac:dyDescent="0.25">
      <c r="A71" s="100"/>
      <c r="B71" s="114"/>
      <c r="C71" s="28">
        <v>2</v>
      </c>
      <c r="D71" s="10" t="s">
        <v>101</v>
      </c>
      <c r="E71" s="6"/>
    </row>
    <row r="72" spans="1:5" s="74" customFormat="1" ht="10" customHeight="1" x14ac:dyDescent="0.25">
      <c r="A72" s="100"/>
      <c r="B72" s="114"/>
      <c r="C72" s="28">
        <v>3</v>
      </c>
      <c r="D72" s="10" t="s">
        <v>102</v>
      </c>
      <c r="E72" s="6"/>
    </row>
    <row r="73" spans="1:5" s="74" customFormat="1" ht="10" customHeight="1" x14ac:dyDescent="0.25">
      <c r="A73" s="100">
        <v>2</v>
      </c>
      <c r="B73" s="104" t="s">
        <v>128</v>
      </c>
      <c r="C73" s="30">
        <v>1</v>
      </c>
      <c r="D73" s="72" t="s">
        <v>27</v>
      </c>
      <c r="E73" s="6"/>
    </row>
    <row r="74" spans="1:5" s="74" customFormat="1" ht="10" customHeight="1" x14ac:dyDescent="0.25">
      <c r="A74" s="100"/>
      <c r="B74" s="104"/>
      <c r="C74" s="30">
        <v>2</v>
      </c>
      <c r="D74" s="72" t="s">
        <v>29</v>
      </c>
      <c r="E74" s="6"/>
    </row>
    <row r="75" spans="1:5" s="74" customFormat="1" ht="10" customHeight="1" x14ac:dyDescent="0.25">
      <c r="A75" s="100"/>
      <c r="B75" s="104"/>
      <c r="C75" s="30">
        <v>3</v>
      </c>
      <c r="D75" s="72" t="s">
        <v>28</v>
      </c>
    </row>
    <row r="76" spans="1:5" s="74" customFormat="1" ht="10" customHeight="1" x14ac:dyDescent="0.25">
      <c r="A76" s="100">
        <v>3</v>
      </c>
      <c r="B76" s="72" t="s">
        <v>95</v>
      </c>
      <c r="C76" s="30">
        <v>1</v>
      </c>
      <c r="D76" s="72" t="s">
        <v>107</v>
      </c>
    </row>
    <row r="77" spans="1:5" s="74" customFormat="1" ht="10" customHeight="1" x14ac:dyDescent="0.25">
      <c r="A77" s="100"/>
      <c r="B77" s="72" t="s">
        <v>96</v>
      </c>
      <c r="C77" s="30">
        <v>2</v>
      </c>
      <c r="D77" s="72" t="s">
        <v>304</v>
      </c>
    </row>
    <row r="78" spans="1:5" s="74" customFormat="1" ht="10" customHeight="1" x14ac:dyDescent="0.25"/>
    <row r="79" spans="1:5" s="74" customFormat="1" ht="10" customHeight="1" x14ac:dyDescent="0.25">
      <c r="A79" s="113" t="s">
        <v>173</v>
      </c>
      <c r="B79" s="113"/>
      <c r="C79" s="113"/>
      <c r="D79" s="113"/>
    </row>
    <row r="80" spans="1:5" s="74" customFormat="1" ht="10" customHeight="1" x14ac:dyDescent="0.25">
      <c r="A80" s="27" t="s">
        <v>264</v>
      </c>
      <c r="B80" s="27" t="s">
        <v>0</v>
      </c>
      <c r="C80" s="27" t="s">
        <v>265</v>
      </c>
      <c r="D80" s="27" t="s">
        <v>1</v>
      </c>
    </row>
    <row r="81" spans="1:5" s="74" customFormat="1" ht="10" customHeight="1" x14ac:dyDescent="0.25">
      <c r="A81" s="115">
        <v>1</v>
      </c>
      <c r="B81" s="117" t="s">
        <v>169</v>
      </c>
      <c r="C81" s="80">
        <v>1</v>
      </c>
      <c r="D81" s="81" t="s">
        <v>153</v>
      </c>
    </row>
    <row r="82" spans="1:5" s="74" customFormat="1" ht="10" customHeight="1" x14ac:dyDescent="0.25">
      <c r="A82" s="115"/>
      <c r="B82" s="117"/>
      <c r="C82" s="80">
        <v>2</v>
      </c>
      <c r="D82" s="82" t="s">
        <v>154</v>
      </c>
    </row>
    <row r="83" spans="1:5" s="74" customFormat="1" ht="10" customHeight="1" x14ac:dyDescent="0.25">
      <c r="A83" s="115"/>
      <c r="B83" s="117"/>
      <c r="C83" s="80">
        <v>3</v>
      </c>
      <c r="D83" s="81" t="s">
        <v>155</v>
      </c>
    </row>
    <row r="84" spans="1:5" s="74" customFormat="1" ht="10" customHeight="1" x14ac:dyDescent="0.25">
      <c r="A84" s="115"/>
      <c r="B84" s="117"/>
      <c r="C84" s="80">
        <v>4</v>
      </c>
      <c r="D84" s="81" t="s">
        <v>156</v>
      </c>
    </row>
    <row r="85" spans="1:5" s="74" customFormat="1" ht="10" customHeight="1" x14ac:dyDescent="0.25">
      <c r="A85" s="115"/>
      <c r="B85" s="117"/>
      <c r="C85" s="80">
        <v>5</v>
      </c>
      <c r="D85" s="81" t="s">
        <v>157</v>
      </c>
    </row>
    <row r="86" spans="1:5" s="74" customFormat="1" ht="10" customHeight="1" x14ac:dyDescent="0.25">
      <c r="A86" s="115"/>
      <c r="B86" s="117"/>
      <c r="C86" s="80">
        <v>6</v>
      </c>
      <c r="D86" s="82" t="s">
        <v>158</v>
      </c>
    </row>
    <row r="87" spans="1:5" s="74" customFormat="1" ht="10" customHeight="1" x14ac:dyDescent="0.25">
      <c r="A87" s="115">
        <v>2</v>
      </c>
      <c r="B87" s="117" t="s">
        <v>170</v>
      </c>
      <c r="C87" s="83">
        <v>1</v>
      </c>
      <c r="D87" s="84" t="s">
        <v>159</v>
      </c>
    </row>
    <row r="88" spans="1:5" s="74" customFormat="1" ht="10" customHeight="1" x14ac:dyDescent="0.25">
      <c r="A88" s="115"/>
      <c r="B88" s="117"/>
      <c r="C88" s="80">
        <v>2</v>
      </c>
      <c r="D88" s="81" t="s">
        <v>161</v>
      </c>
    </row>
    <row r="89" spans="1:5" s="74" customFormat="1" ht="10" customHeight="1" x14ac:dyDescent="0.25">
      <c r="A89" s="115"/>
      <c r="B89" s="117"/>
      <c r="C89" s="80">
        <v>3</v>
      </c>
      <c r="D89" s="81" t="s">
        <v>162</v>
      </c>
    </row>
    <row r="90" spans="1:5" s="74" customFormat="1" ht="10" customHeight="1" x14ac:dyDescent="0.25">
      <c r="A90" s="115"/>
      <c r="B90" s="117"/>
      <c r="C90" s="80">
        <v>4</v>
      </c>
      <c r="D90" s="81" t="s">
        <v>163</v>
      </c>
    </row>
    <row r="91" spans="1:5" s="6" customFormat="1" ht="10" customHeight="1" x14ac:dyDescent="0.25">
      <c r="A91" s="115"/>
      <c r="B91" s="117"/>
      <c r="C91" s="80">
        <v>5</v>
      </c>
      <c r="D91" s="81" t="s">
        <v>164</v>
      </c>
      <c r="E91" s="74"/>
    </row>
    <row r="92" spans="1:5" s="6" customFormat="1" ht="10" customHeight="1" x14ac:dyDescent="0.25">
      <c r="A92" s="115">
        <v>3</v>
      </c>
      <c r="B92" s="116" t="s">
        <v>171</v>
      </c>
      <c r="C92" s="80">
        <v>1</v>
      </c>
      <c r="D92" s="81" t="s">
        <v>165</v>
      </c>
      <c r="E92" s="74"/>
    </row>
    <row r="93" spans="1:5" s="6" customFormat="1" ht="10" customHeight="1" x14ac:dyDescent="0.25">
      <c r="A93" s="115"/>
      <c r="B93" s="116"/>
      <c r="C93" s="80">
        <v>2</v>
      </c>
      <c r="D93" s="81" t="s">
        <v>166</v>
      </c>
      <c r="E93" s="74"/>
    </row>
    <row r="94" spans="1:5" s="6" customFormat="1" ht="10" customHeight="1" x14ac:dyDescent="0.25">
      <c r="A94" s="115"/>
      <c r="B94" s="116"/>
      <c r="C94" s="80">
        <v>3</v>
      </c>
      <c r="D94" s="81" t="s">
        <v>167</v>
      </c>
    </row>
    <row r="95" spans="1:5" s="52" customFormat="1" x14ac:dyDescent="0.35">
      <c r="A95" s="115"/>
      <c r="B95" s="116"/>
      <c r="C95" s="80">
        <v>4</v>
      </c>
      <c r="D95" s="81" t="s">
        <v>168</v>
      </c>
      <c r="E95" s="22"/>
    </row>
    <row r="96" spans="1:5" s="52" customFormat="1" x14ac:dyDescent="0.35">
      <c r="A96" s="47"/>
      <c r="B96" s="47"/>
      <c r="C96" s="47"/>
      <c r="D96" s="47"/>
      <c r="E96" s="22"/>
    </row>
    <row r="97" spans="1:4" x14ac:dyDescent="0.35">
      <c r="A97" s="47"/>
      <c r="B97" s="48"/>
      <c r="C97" s="49"/>
      <c r="D97" s="50"/>
    </row>
    <row r="98" spans="1:4" ht="18" customHeight="1" x14ac:dyDescent="0.35"/>
    <row r="100" spans="1:4" ht="14.5" customHeight="1" x14ac:dyDescent="0.35"/>
  </sheetData>
  <mergeCells count="53">
    <mergeCell ref="A92:A95"/>
    <mergeCell ref="B92:B95"/>
    <mergeCell ref="A76:A77"/>
    <mergeCell ref="A79:D79"/>
    <mergeCell ref="A81:A86"/>
    <mergeCell ref="B81:B86"/>
    <mergeCell ref="A87:A91"/>
    <mergeCell ref="B87:B91"/>
    <mergeCell ref="A73:A75"/>
    <mergeCell ref="B73:B75"/>
    <mergeCell ref="A65:D65"/>
    <mergeCell ref="A69:D69"/>
    <mergeCell ref="A70:A72"/>
    <mergeCell ref="B70:B72"/>
    <mergeCell ref="A59:D59"/>
    <mergeCell ref="A61:A62"/>
    <mergeCell ref="B61:B62"/>
    <mergeCell ref="A63:A64"/>
    <mergeCell ref="B63:B64"/>
    <mergeCell ref="A55:A58"/>
    <mergeCell ref="B55:B58"/>
    <mergeCell ref="A39:A40"/>
    <mergeCell ref="B39:B40"/>
    <mergeCell ref="A41:D41"/>
    <mergeCell ref="A45:D45"/>
    <mergeCell ref="A46:A50"/>
    <mergeCell ref="B46:B50"/>
    <mergeCell ref="A51:A53"/>
    <mergeCell ref="B51:B53"/>
    <mergeCell ref="A32:A35"/>
    <mergeCell ref="B32:B33"/>
    <mergeCell ref="B34:B35"/>
    <mergeCell ref="A36:A38"/>
    <mergeCell ref="B37:B38"/>
    <mergeCell ref="A21:D21"/>
    <mergeCell ref="A23:A24"/>
    <mergeCell ref="B23:B24"/>
    <mergeCell ref="D23:D24"/>
    <mergeCell ref="A25:A31"/>
    <mergeCell ref="B25:B28"/>
    <mergeCell ref="B29:B31"/>
    <mergeCell ref="A2:D2"/>
    <mergeCell ref="A3:A4"/>
    <mergeCell ref="B3:B4"/>
    <mergeCell ref="C12:C14"/>
    <mergeCell ref="A17:A20"/>
    <mergeCell ref="B17:B20"/>
    <mergeCell ref="A6:A7"/>
    <mergeCell ref="B6:B7"/>
    <mergeCell ref="A8:A11"/>
    <mergeCell ref="B8:B11"/>
    <mergeCell ref="A12:A16"/>
    <mergeCell ref="B12:B1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B3FE-7066-4BA8-B67C-893CF52F6EF0}">
  <dimension ref="A1:W111"/>
  <sheetViews>
    <sheetView tabSelected="1" zoomScale="89" zoomScaleNormal="89" workbookViewId="0">
      <selection activeCell="E4" sqref="E4:E5"/>
    </sheetView>
  </sheetViews>
  <sheetFormatPr baseColWidth="10" defaultRowHeight="14.5" x14ac:dyDescent="0.35"/>
  <cols>
    <col min="1" max="1" width="5.36328125" style="36" customWidth="1"/>
    <col min="2" max="2" width="12.26953125" style="45" customWidth="1"/>
    <col min="3" max="3" width="4.08984375" style="36" customWidth="1"/>
    <col min="4" max="4" width="14.90625" style="46" customWidth="1"/>
    <col min="5" max="6" width="18.26953125" style="46" customWidth="1"/>
    <col min="7" max="7" width="11.1796875" style="46" customWidth="1"/>
    <col min="8" max="8" width="8" style="6" customWidth="1"/>
    <col min="9" max="9" width="7.08984375" style="6" customWidth="1"/>
    <col min="10" max="10" width="7.36328125" style="6" customWidth="1"/>
    <col min="11" max="11" width="6.6328125" style="6" customWidth="1"/>
    <col min="12" max="23" width="1.6328125" style="6" customWidth="1"/>
  </cols>
  <sheetData>
    <row r="1" spans="1:23" x14ac:dyDescent="0.35">
      <c r="A1" s="134" t="s">
        <v>335</v>
      </c>
      <c r="B1" s="134"/>
      <c r="C1" s="134"/>
      <c r="D1" s="134"/>
      <c r="E1" s="134"/>
      <c r="F1" s="134"/>
      <c r="G1" s="134"/>
      <c r="H1" s="96">
        <v>2018</v>
      </c>
      <c r="I1" s="96">
        <v>2019</v>
      </c>
      <c r="J1" s="96">
        <v>2020</v>
      </c>
      <c r="K1" s="7"/>
      <c r="L1" s="124">
        <v>2018</v>
      </c>
      <c r="M1" s="124"/>
      <c r="N1" s="124"/>
      <c r="O1" s="124"/>
      <c r="P1" s="124">
        <v>2019</v>
      </c>
      <c r="Q1" s="124"/>
      <c r="R1" s="124"/>
      <c r="S1" s="124"/>
      <c r="T1" s="124">
        <v>2020</v>
      </c>
      <c r="U1" s="124"/>
      <c r="V1" s="124"/>
      <c r="W1" s="124"/>
    </row>
    <row r="2" spans="1:23" x14ac:dyDescent="0.35">
      <c r="A2" s="37" t="s">
        <v>264</v>
      </c>
      <c r="B2" s="37" t="s">
        <v>0</v>
      </c>
      <c r="C2" s="37" t="s">
        <v>265</v>
      </c>
      <c r="D2" s="37" t="s">
        <v>1</v>
      </c>
      <c r="E2" s="37" t="s">
        <v>2</v>
      </c>
      <c r="F2" s="37" t="s">
        <v>130</v>
      </c>
      <c r="G2" s="37" t="s">
        <v>3</v>
      </c>
      <c r="H2" s="96" t="s">
        <v>5</v>
      </c>
      <c r="I2" s="96" t="s">
        <v>5</v>
      </c>
      <c r="J2" s="96" t="s">
        <v>5</v>
      </c>
      <c r="K2" s="96" t="s">
        <v>4</v>
      </c>
      <c r="L2" s="12">
        <v>1</v>
      </c>
      <c r="M2" s="12">
        <v>2</v>
      </c>
      <c r="N2" s="12">
        <v>3</v>
      </c>
      <c r="O2" s="12">
        <v>4</v>
      </c>
      <c r="P2" s="12">
        <v>1</v>
      </c>
      <c r="Q2" s="12">
        <v>2</v>
      </c>
      <c r="R2" s="12">
        <v>3</v>
      </c>
      <c r="S2" s="12">
        <v>4</v>
      </c>
      <c r="T2" s="12">
        <v>1</v>
      </c>
      <c r="U2" s="12">
        <v>2</v>
      </c>
      <c r="V2" s="12">
        <v>3</v>
      </c>
      <c r="W2" s="12">
        <v>4</v>
      </c>
    </row>
    <row r="3" spans="1:23" x14ac:dyDescent="0.35">
      <c r="A3" s="135" t="s">
        <v>137</v>
      </c>
      <c r="B3" s="135"/>
      <c r="C3" s="135"/>
      <c r="D3" s="135"/>
      <c r="E3" s="135"/>
      <c r="F3" s="135"/>
      <c r="G3" s="135"/>
      <c r="H3" s="3"/>
      <c r="I3" s="3"/>
      <c r="J3" s="3"/>
      <c r="K3" s="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48" x14ac:dyDescent="0.35">
      <c r="A4" s="123">
        <v>1</v>
      </c>
      <c r="B4" s="125" t="s">
        <v>34</v>
      </c>
      <c r="C4" s="38">
        <v>1</v>
      </c>
      <c r="D4" s="92" t="s">
        <v>33</v>
      </c>
      <c r="E4" s="125" t="s">
        <v>179</v>
      </c>
      <c r="F4" s="92" t="s">
        <v>180</v>
      </c>
      <c r="G4" s="92" t="s">
        <v>46</v>
      </c>
      <c r="H4" s="91"/>
      <c r="I4" s="85"/>
      <c r="J4" s="85"/>
      <c r="K4" s="8" t="s">
        <v>23</v>
      </c>
      <c r="L4" s="33"/>
      <c r="M4" s="34"/>
      <c r="N4" s="34"/>
      <c r="O4" s="34"/>
      <c r="P4" s="34"/>
      <c r="Q4" s="34"/>
      <c r="R4" s="34"/>
      <c r="S4" s="33"/>
      <c r="T4" s="34"/>
      <c r="U4" s="34"/>
      <c r="V4" s="34"/>
      <c r="W4" s="34"/>
    </row>
    <row r="5" spans="1:23" ht="60" x14ac:dyDescent="0.35">
      <c r="A5" s="123"/>
      <c r="B5" s="125"/>
      <c r="C5" s="38">
        <v>2</v>
      </c>
      <c r="D5" s="92" t="s">
        <v>177</v>
      </c>
      <c r="E5" s="125"/>
      <c r="F5" s="92" t="s">
        <v>181</v>
      </c>
      <c r="G5" s="92" t="s">
        <v>35</v>
      </c>
      <c r="H5" s="26"/>
      <c r="I5" s="85"/>
      <c r="J5" s="85"/>
      <c r="K5" s="8" t="s">
        <v>23</v>
      </c>
      <c r="L5" s="33"/>
      <c r="M5" s="12"/>
      <c r="N5" s="12"/>
      <c r="O5" s="12"/>
      <c r="P5" s="33"/>
      <c r="Q5" s="12"/>
      <c r="R5" s="12"/>
      <c r="S5" s="12"/>
      <c r="T5" s="33"/>
      <c r="U5" s="12"/>
      <c r="V5" s="12"/>
      <c r="W5" s="12"/>
    </row>
    <row r="6" spans="1:23" ht="72" x14ac:dyDescent="0.35">
      <c r="A6" s="95">
        <v>2</v>
      </c>
      <c r="B6" s="92" t="s">
        <v>36</v>
      </c>
      <c r="C6" s="38">
        <v>1</v>
      </c>
      <c r="D6" s="92" t="s">
        <v>178</v>
      </c>
      <c r="E6" s="92" t="s">
        <v>129</v>
      </c>
      <c r="F6" s="92" t="s">
        <v>183</v>
      </c>
      <c r="G6" s="92" t="s">
        <v>38</v>
      </c>
      <c r="H6" s="91"/>
      <c r="I6" s="85"/>
      <c r="J6" s="85"/>
      <c r="K6" s="8" t="s">
        <v>23</v>
      </c>
      <c r="L6" s="33"/>
      <c r="M6" s="33"/>
      <c r="N6" s="12"/>
      <c r="O6" s="12"/>
      <c r="P6" s="33"/>
      <c r="Q6" s="33"/>
      <c r="R6" s="12"/>
      <c r="S6" s="12"/>
      <c r="T6" s="33"/>
      <c r="U6" s="33"/>
      <c r="V6" s="12"/>
      <c r="W6" s="12"/>
    </row>
    <row r="7" spans="1:23" ht="36" x14ac:dyDescent="0.35">
      <c r="A7" s="123">
        <v>3</v>
      </c>
      <c r="B7" s="125" t="s">
        <v>37</v>
      </c>
      <c r="C7" s="38">
        <v>1</v>
      </c>
      <c r="D7" s="90" t="s">
        <v>182</v>
      </c>
      <c r="E7" s="90" t="s">
        <v>98</v>
      </c>
      <c r="F7" s="90" t="s">
        <v>133</v>
      </c>
      <c r="G7" s="90" t="s">
        <v>39</v>
      </c>
      <c r="H7" s="4">
        <v>5000</v>
      </c>
      <c r="I7" s="4">
        <v>5000</v>
      </c>
      <c r="J7" s="4">
        <v>5000</v>
      </c>
      <c r="K7" s="23" t="s">
        <v>23</v>
      </c>
      <c r="L7" s="33"/>
      <c r="M7" s="12"/>
      <c r="N7" s="33"/>
      <c r="O7" s="12"/>
      <c r="P7" s="33"/>
      <c r="Q7" s="12"/>
      <c r="R7" s="33"/>
      <c r="S7" s="12"/>
      <c r="T7" s="33"/>
      <c r="U7" s="12"/>
      <c r="V7" s="33"/>
      <c r="W7" s="12"/>
    </row>
    <row r="8" spans="1:23" ht="42" x14ac:dyDescent="0.35">
      <c r="A8" s="123"/>
      <c r="B8" s="125"/>
      <c r="C8" s="38">
        <v>2</v>
      </c>
      <c r="D8" s="90" t="s">
        <v>185</v>
      </c>
      <c r="E8" s="90" t="s">
        <v>40</v>
      </c>
      <c r="F8" s="90" t="s">
        <v>175</v>
      </c>
      <c r="G8" s="90" t="s">
        <v>41</v>
      </c>
      <c r="H8" s="4">
        <v>10000</v>
      </c>
      <c r="I8" s="4">
        <v>10000</v>
      </c>
      <c r="J8" s="4">
        <v>10000</v>
      </c>
      <c r="K8" s="13" t="s">
        <v>184</v>
      </c>
      <c r="L8" s="15"/>
      <c r="M8" s="15"/>
      <c r="N8" s="33"/>
      <c r="O8" s="33"/>
      <c r="P8" s="15"/>
      <c r="Q8" s="15"/>
      <c r="R8" s="33"/>
      <c r="S8" s="33"/>
      <c r="T8" s="12"/>
      <c r="U8" s="12"/>
      <c r="V8" s="33"/>
      <c r="W8" s="33"/>
    </row>
    <row r="9" spans="1:23" ht="42" x14ac:dyDescent="0.35">
      <c r="A9" s="123">
        <v>4</v>
      </c>
      <c r="B9" s="119" t="s">
        <v>42</v>
      </c>
      <c r="C9" s="94">
        <v>1</v>
      </c>
      <c r="D9" s="90" t="s">
        <v>43</v>
      </c>
      <c r="E9" s="90" t="s">
        <v>44</v>
      </c>
      <c r="F9" s="90" t="s">
        <v>132</v>
      </c>
      <c r="G9" s="90" t="s">
        <v>46</v>
      </c>
      <c r="H9" s="91"/>
      <c r="I9" s="29"/>
      <c r="J9" s="29"/>
      <c r="K9" s="9" t="s">
        <v>45</v>
      </c>
      <c r="L9" s="33"/>
      <c r="M9" s="33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52.5" x14ac:dyDescent="0.35">
      <c r="A10" s="123"/>
      <c r="B10" s="119"/>
      <c r="C10" s="94">
        <v>2</v>
      </c>
      <c r="D10" s="90" t="s">
        <v>48</v>
      </c>
      <c r="E10" s="90" t="s">
        <v>47</v>
      </c>
      <c r="F10" s="90" t="s">
        <v>186</v>
      </c>
      <c r="G10" s="90" t="s">
        <v>46</v>
      </c>
      <c r="H10" s="91"/>
      <c r="I10" s="29"/>
      <c r="J10" s="29"/>
      <c r="K10" s="9" t="s">
        <v>187</v>
      </c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24" x14ac:dyDescent="0.35">
      <c r="A11" s="123"/>
      <c r="B11" s="119"/>
      <c r="C11" s="94">
        <v>3</v>
      </c>
      <c r="D11" s="90" t="s">
        <v>49</v>
      </c>
      <c r="E11" s="41" t="s">
        <v>50</v>
      </c>
      <c r="F11" s="41" t="s">
        <v>134</v>
      </c>
      <c r="G11" s="41" t="s">
        <v>46</v>
      </c>
      <c r="H11" s="91"/>
      <c r="I11" s="29"/>
      <c r="J11" s="29"/>
      <c r="K11" s="9" t="s">
        <v>20</v>
      </c>
      <c r="L11" s="15"/>
      <c r="M11" s="33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59" customHeight="1" x14ac:dyDescent="0.35">
      <c r="A12" s="123"/>
      <c r="B12" s="119"/>
      <c r="C12" s="94">
        <v>4</v>
      </c>
      <c r="D12" s="90" t="s">
        <v>139</v>
      </c>
      <c r="E12" s="41" t="s">
        <v>176</v>
      </c>
      <c r="F12" s="41" t="s">
        <v>189</v>
      </c>
      <c r="G12" s="41" t="s">
        <v>46</v>
      </c>
      <c r="H12" s="91"/>
      <c r="I12" s="29"/>
      <c r="J12" s="29"/>
      <c r="K12" s="9" t="s">
        <v>187</v>
      </c>
      <c r="L12" s="15"/>
      <c r="M12" s="33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58" customHeight="1" x14ac:dyDescent="0.35">
      <c r="A13" s="123">
        <v>4</v>
      </c>
      <c r="B13" s="119" t="s">
        <v>42</v>
      </c>
      <c r="C13" s="129">
        <v>5</v>
      </c>
      <c r="D13" s="90" t="s">
        <v>140</v>
      </c>
      <c r="E13" s="119" t="s">
        <v>190</v>
      </c>
      <c r="F13" s="119" t="s">
        <v>188</v>
      </c>
      <c r="G13" s="119" t="s">
        <v>46</v>
      </c>
      <c r="H13" s="91"/>
      <c r="I13" s="29"/>
      <c r="J13" s="29"/>
      <c r="K13" s="9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x14ac:dyDescent="0.35">
      <c r="A14" s="123"/>
      <c r="B14" s="119"/>
      <c r="C14" s="129"/>
      <c r="D14" s="67" t="s">
        <v>191</v>
      </c>
      <c r="E14" s="119"/>
      <c r="F14" s="119"/>
      <c r="G14" s="119"/>
      <c r="H14" s="4">
        <v>27468</v>
      </c>
      <c r="I14" s="4">
        <v>27468</v>
      </c>
      <c r="J14" s="4">
        <v>27468</v>
      </c>
      <c r="K14" s="15"/>
      <c r="L14" s="15"/>
      <c r="M14" s="33"/>
      <c r="N14" s="15"/>
      <c r="O14" s="15"/>
      <c r="P14" s="15"/>
      <c r="Q14" s="15"/>
      <c r="R14" s="15"/>
      <c r="S14" s="33"/>
      <c r="T14" s="15"/>
      <c r="U14" s="15"/>
      <c r="V14" s="15"/>
      <c r="W14" s="33"/>
    </row>
    <row r="15" spans="1:23" ht="49.5" customHeight="1" x14ac:dyDescent="0.35">
      <c r="A15" s="123"/>
      <c r="B15" s="119"/>
      <c r="C15" s="129"/>
      <c r="D15" s="68" t="s">
        <v>160</v>
      </c>
      <c r="E15" s="119"/>
      <c r="F15" s="119"/>
      <c r="G15" s="119"/>
      <c r="H15" s="4">
        <v>10000</v>
      </c>
      <c r="I15" s="4">
        <v>10000</v>
      </c>
      <c r="J15" s="4">
        <v>10000</v>
      </c>
      <c r="K15" s="15"/>
      <c r="L15" s="15"/>
      <c r="M15" s="33"/>
      <c r="N15" s="15"/>
      <c r="O15" s="15"/>
      <c r="P15" s="15"/>
      <c r="Q15" s="15"/>
      <c r="R15" s="15"/>
      <c r="S15" s="33"/>
      <c r="T15" s="15"/>
      <c r="U15" s="15"/>
      <c r="V15" s="15"/>
      <c r="W15" s="33"/>
    </row>
    <row r="16" spans="1:23" ht="36" customHeight="1" x14ac:dyDescent="0.35">
      <c r="A16" s="123"/>
      <c r="B16" s="119"/>
      <c r="C16" s="69">
        <v>6</v>
      </c>
      <c r="D16" s="70" t="s">
        <v>172</v>
      </c>
      <c r="E16" s="90" t="s">
        <v>195</v>
      </c>
      <c r="F16" s="90" t="s">
        <v>192</v>
      </c>
      <c r="G16" s="90" t="s">
        <v>196</v>
      </c>
      <c r="H16" s="4">
        <v>14545.454545454546</v>
      </c>
      <c r="I16" s="4">
        <v>14545.454545454546</v>
      </c>
      <c r="J16" s="4">
        <v>14545.454545454546</v>
      </c>
      <c r="K16" s="15"/>
      <c r="L16" s="15"/>
      <c r="M16" s="12"/>
      <c r="N16" s="15"/>
      <c r="O16" s="15"/>
      <c r="P16" s="33"/>
      <c r="Q16" s="15"/>
      <c r="R16" s="15"/>
      <c r="S16" s="12"/>
      <c r="T16" s="33"/>
      <c r="U16" s="15"/>
      <c r="V16" s="15"/>
      <c r="W16" s="33"/>
    </row>
    <row r="17" spans="1:23" ht="48" x14ac:dyDescent="0.35">
      <c r="A17" s="123"/>
      <c r="B17" s="119"/>
      <c r="C17" s="69">
        <v>7</v>
      </c>
      <c r="D17" s="68" t="s">
        <v>174</v>
      </c>
      <c r="E17" s="90" t="s">
        <v>197</v>
      </c>
      <c r="F17" s="90" t="s">
        <v>194</v>
      </c>
      <c r="G17" s="90" t="s">
        <v>46</v>
      </c>
      <c r="H17" s="4">
        <v>38000</v>
      </c>
      <c r="I17" s="4">
        <v>38000</v>
      </c>
      <c r="J17" s="4">
        <v>38000</v>
      </c>
      <c r="K17" s="15"/>
      <c r="L17" s="15"/>
      <c r="M17" s="33"/>
      <c r="N17" s="15"/>
      <c r="O17" s="15"/>
      <c r="P17" s="15"/>
      <c r="Q17" s="15"/>
      <c r="R17" s="15"/>
      <c r="S17" s="33"/>
      <c r="T17" s="15"/>
      <c r="U17" s="15"/>
      <c r="V17" s="15"/>
      <c r="W17" s="33"/>
    </row>
    <row r="18" spans="1:23" ht="56" customHeight="1" x14ac:dyDescent="0.35">
      <c r="A18" s="121">
        <v>5</v>
      </c>
      <c r="B18" s="119" t="s">
        <v>54</v>
      </c>
      <c r="C18" s="94">
        <v>1</v>
      </c>
      <c r="D18" s="90" t="s">
        <v>51</v>
      </c>
      <c r="E18" s="90" t="s">
        <v>52</v>
      </c>
      <c r="F18" s="90" t="s">
        <v>198</v>
      </c>
      <c r="G18" s="90" t="s">
        <v>46</v>
      </c>
      <c r="H18" s="4"/>
      <c r="I18" s="89"/>
      <c r="J18" s="89"/>
      <c r="K18" s="13" t="s">
        <v>187</v>
      </c>
      <c r="L18" s="33"/>
      <c r="M18" s="15"/>
      <c r="N18" s="15"/>
      <c r="O18" s="33"/>
      <c r="P18" s="15"/>
      <c r="Q18" s="15"/>
      <c r="R18" s="15"/>
      <c r="S18" s="33"/>
      <c r="T18" s="15"/>
      <c r="U18" s="15"/>
      <c r="V18" s="15"/>
      <c r="W18" s="33"/>
    </row>
    <row r="19" spans="1:23" ht="31.5" customHeight="1" x14ac:dyDescent="0.35">
      <c r="A19" s="121"/>
      <c r="B19" s="119"/>
      <c r="C19" s="94">
        <v>2</v>
      </c>
      <c r="D19" s="90" t="s">
        <v>55</v>
      </c>
      <c r="E19" s="90" t="s">
        <v>53</v>
      </c>
      <c r="F19" s="90" t="s">
        <v>199</v>
      </c>
      <c r="G19" s="90" t="s">
        <v>46</v>
      </c>
      <c r="H19" s="4"/>
      <c r="I19" s="89"/>
      <c r="J19" s="89"/>
      <c r="K19" s="13" t="s">
        <v>193</v>
      </c>
      <c r="L19" s="33"/>
      <c r="M19" s="15"/>
      <c r="N19" s="15"/>
      <c r="O19" s="33"/>
      <c r="P19" s="15"/>
      <c r="Q19" s="15"/>
      <c r="R19" s="15"/>
      <c r="S19" s="33"/>
      <c r="T19" s="15"/>
      <c r="U19" s="15"/>
      <c r="V19" s="15"/>
      <c r="W19" s="33"/>
    </row>
    <row r="20" spans="1:23" ht="38.5" customHeight="1" x14ac:dyDescent="0.35">
      <c r="A20" s="121"/>
      <c r="B20" s="119"/>
      <c r="C20" s="94">
        <v>3</v>
      </c>
      <c r="D20" s="90" t="s">
        <v>56</v>
      </c>
      <c r="E20" s="90" t="s">
        <v>57</v>
      </c>
      <c r="F20" s="90" t="s">
        <v>135</v>
      </c>
      <c r="G20" s="90" t="s">
        <v>46</v>
      </c>
      <c r="H20" s="4"/>
      <c r="I20" s="89"/>
      <c r="J20" s="89"/>
      <c r="K20" s="13" t="s">
        <v>23</v>
      </c>
      <c r="L20" s="12"/>
      <c r="M20" s="33"/>
      <c r="N20" s="15"/>
      <c r="O20" s="15"/>
      <c r="P20" s="33"/>
      <c r="Q20" s="15"/>
      <c r="R20" s="33"/>
      <c r="S20" s="15"/>
      <c r="T20" s="33"/>
      <c r="U20" s="15"/>
      <c r="V20" s="33"/>
      <c r="W20" s="15"/>
    </row>
    <row r="21" spans="1:23" ht="42" customHeight="1" x14ac:dyDescent="0.35">
      <c r="A21" s="121"/>
      <c r="B21" s="119"/>
      <c r="C21" s="94">
        <v>4</v>
      </c>
      <c r="D21" s="90" t="s">
        <v>70</v>
      </c>
      <c r="E21" s="90" t="s">
        <v>71</v>
      </c>
      <c r="F21" s="90" t="s">
        <v>131</v>
      </c>
      <c r="G21" s="90" t="s">
        <v>46</v>
      </c>
      <c r="H21" s="4">
        <v>10000</v>
      </c>
      <c r="I21" s="89">
        <v>5000</v>
      </c>
      <c r="J21" s="89">
        <v>5000</v>
      </c>
      <c r="K21" s="13" t="s">
        <v>120</v>
      </c>
      <c r="L21" s="15"/>
      <c r="M21" s="33"/>
      <c r="N21" s="15"/>
      <c r="O21" s="33"/>
      <c r="P21" s="15"/>
      <c r="Q21" s="33"/>
      <c r="R21" s="15"/>
      <c r="S21" s="15"/>
      <c r="T21" s="15"/>
      <c r="U21" s="15"/>
      <c r="V21" s="33"/>
      <c r="W21" s="15"/>
    </row>
    <row r="22" spans="1:23" x14ac:dyDescent="0.35">
      <c r="A22" s="136" t="s">
        <v>321</v>
      </c>
      <c r="B22" s="136"/>
      <c r="C22" s="136"/>
      <c r="D22" s="136"/>
      <c r="E22" s="136"/>
      <c r="F22" s="136"/>
      <c r="G22" s="136"/>
      <c r="H22" s="58">
        <f>SUM(H4:H21)</f>
        <v>115013.45454545454</v>
      </c>
      <c r="I22" s="58">
        <f t="shared" ref="I22:J22" si="0">SUM(I4:I21)</f>
        <v>110013.45454545454</v>
      </c>
      <c r="J22" s="58">
        <f t="shared" si="0"/>
        <v>110013.45454545454</v>
      </c>
      <c r="K22" s="1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7.5" customHeight="1" x14ac:dyDescent="0.35">
      <c r="A23" s="130" t="s">
        <v>138</v>
      </c>
      <c r="B23" s="130"/>
      <c r="C23" s="130"/>
      <c r="D23" s="130"/>
      <c r="E23" s="130"/>
      <c r="F23" s="130"/>
      <c r="G23" s="130"/>
      <c r="H23" s="3"/>
      <c r="I23" s="3"/>
      <c r="J23" s="3"/>
      <c r="K23" s="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48.5" customHeight="1" x14ac:dyDescent="0.35">
      <c r="A24" s="93">
        <v>1</v>
      </c>
      <c r="B24" s="90" t="s">
        <v>11</v>
      </c>
      <c r="C24" s="94">
        <v>1</v>
      </c>
      <c r="D24" s="90" t="s">
        <v>200</v>
      </c>
      <c r="E24" s="90" t="s">
        <v>15</v>
      </c>
      <c r="F24" s="90" t="s">
        <v>136</v>
      </c>
      <c r="G24" s="90" t="s">
        <v>12</v>
      </c>
      <c r="H24" s="4"/>
      <c r="I24" s="87"/>
      <c r="J24" s="87"/>
      <c r="K24" s="24" t="s">
        <v>121</v>
      </c>
      <c r="L24" s="3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36" x14ac:dyDescent="0.35">
      <c r="A25" s="121">
        <v>2</v>
      </c>
      <c r="B25" s="119" t="s">
        <v>59</v>
      </c>
      <c r="C25" s="94">
        <v>1</v>
      </c>
      <c r="D25" s="119" t="s">
        <v>60</v>
      </c>
      <c r="E25" s="90" t="s">
        <v>201</v>
      </c>
      <c r="F25" s="90" t="s">
        <v>202</v>
      </c>
      <c r="G25" s="90" t="s">
        <v>61</v>
      </c>
      <c r="H25" s="4"/>
      <c r="I25" s="89"/>
      <c r="J25" s="89"/>
      <c r="K25" s="13" t="s">
        <v>207</v>
      </c>
      <c r="L25" s="15"/>
      <c r="M25" s="15"/>
      <c r="N25" s="15"/>
      <c r="O25" s="33"/>
      <c r="P25" s="15"/>
      <c r="Q25" s="15"/>
      <c r="R25" s="15"/>
      <c r="S25" s="15"/>
      <c r="T25" s="15"/>
      <c r="U25" s="15"/>
      <c r="V25" s="15"/>
      <c r="W25" s="15"/>
    </row>
    <row r="26" spans="1:23" ht="48" x14ac:dyDescent="0.35">
      <c r="A26" s="121"/>
      <c r="B26" s="119"/>
      <c r="C26" s="94">
        <v>2</v>
      </c>
      <c r="D26" s="119"/>
      <c r="E26" s="90" t="s">
        <v>201</v>
      </c>
      <c r="F26" s="90" t="s">
        <v>203</v>
      </c>
      <c r="G26" s="90" t="s">
        <v>204</v>
      </c>
      <c r="H26" s="87"/>
      <c r="I26" s="4">
        <v>50000</v>
      </c>
      <c r="J26" s="89"/>
      <c r="K26" s="86" t="s">
        <v>206</v>
      </c>
      <c r="L26" s="15"/>
      <c r="M26" s="15"/>
      <c r="N26" s="15"/>
      <c r="O26" s="35"/>
      <c r="P26" s="15"/>
      <c r="Q26" s="15"/>
      <c r="R26" s="15"/>
      <c r="S26" s="15"/>
      <c r="T26" s="15"/>
      <c r="U26" s="15"/>
      <c r="V26" s="15"/>
      <c r="W26" s="15"/>
    </row>
    <row r="27" spans="1:23" ht="24" x14ac:dyDescent="0.35">
      <c r="A27" s="121">
        <v>3</v>
      </c>
      <c r="B27" s="119" t="s">
        <v>334</v>
      </c>
      <c r="C27" s="94">
        <v>1</v>
      </c>
      <c r="D27" s="40" t="s">
        <v>16</v>
      </c>
      <c r="E27" s="90" t="s">
        <v>17</v>
      </c>
      <c r="F27" s="90" t="s">
        <v>205</v>
      </c>
      <c r="G27" s="90" t="s">
        <v>46</v>
      </c>
      <c r="H27" s="4"/>
      <c r="I27" s="87"/>
      <c r="J27" s="87"/>
      <c r="K27" s="15"/>
      <c r="L27" s="33"/>
      <c r="M27" s="12"/>
      <c r="N27" s="15"/>
      <c r="O27" s="15"/>
      <c r="P27" s="15"/>
      <c r="Q27" s="15"/>
      <c r="R27" s="12"/>
      <c r="S27" s="12"/>
      <c r="T27" s="12"/>
      <c r="U27" s="12"/>
      <c r="V27" s="12"/>
      <c r="W27" s="12"/>
    </row>
    <row r="28" spans="1:23" ht="36" x14ac:dyDescent="0.35">
      <c r="A28" s="121"/>
      <c r="B28" s="119"/>
      <c r="C28" s="94">
        <v>2</v>
      </c>
      <c r="D28" s="90" t="s">
        <v>18</v>
      </c>
      <c r="E28" s="90" t="s">
        <v>19</v>
      </c>
      <c r="F28" s="90" t="s">
        <v>209</v>
      </c>
      <c r="G28" s="90" t="s">
        <v>65</v>
      </c>
      <c r="H28" s="4"/>
      <c r="I28" s="87"/>
      <c r="J28" s="87"/>
      <c r="K28" s="15" t="s">
        <v>206</v>
      </c>
      <c r="L28" s="12"/>
      <c r="M28" s="33"/>
      <c r="N28" s="33"/>
      <c r="O28" s="15"/>
      <c r="P28" s="15"/>
      <c r="Q28" s="15"/>
      <c r="R28" s="12"/>
      <c r="S28" s="12"/>
      <c r="T28" s="12"/>
      <c r="U28" s="12"/>
      <c r="V28" s="12"/>
      <c r="W28" s="12"/>
    </row>
    <row r="29" spans="1:23" ht="24" x14ac:dyDescent="0.35">
      <c r="A29" s="121"/>
      <c r="B29" s="119"/>
      <c r="C29" s="94">
        <v>3</v>
      </c>
      <c r="D29" s="90" t="s">
        <v>21</v>
      </c>
      <c r="E29" s="40" t="s">
        <v>211</v>
      </c>
      <c r="F29" s="40" t="s">
        <v>210</v>
      </c>
      <c r="G29" s="93" t="s">
        <v>212</v>
      </c>
      <c r="H29" s="4"/>
      <c r="I29" s="87"/>
      <c r="J29" s="87"/>
      <c r="K29" s="15" t="s">
        <v>208</v>
      </c>
      <c r="L29" s="12"/>
      <c r="M29" s="12"/>
      <c r="N29" s="15"/>
      <c r="O29" s="33"/>
      <c r="P29" s="33"/>
      <c r="Q29" s="15"/>
      <c r="R29" s="12"/>
      <c r="S29" s="12"/>
      <c r="T29" s="12"/>
      <c r="U29" s="12"/>
      <c r="V29" s="12"/>
      <c r="W29" s="12"/>
    </row>
    <row r="30" spans="1:23" ht="24" x14ac:dyDescent="0.35">
      <c r="A30" s="121"/>
      <c r="B30" s="119"/>
      <c r="C30" s="94">
        <v>4</v>
      </c>
      <c r="D30" s="90" t="s">
        <v>14</v>
      </c>
      <c r="E30" s="90" t="s">
        <v>214</v>
      </c>
      <c r="F30" s="90" t="s">
        <v>213</v>
      </c>
      <c r="G30" s="93" t="s">
        <v>212</v>
      </c>
      <c r="H30" s="87"/>
      <c r="I30" s="12"/>
      <c r="J30" s="87"/>
      <c r="K30" s="15" t="s">
        <v>206</v>
      </c>
      <c r="L30" s="12"/>
      <c r="M30" s="12"/>
      <c r="N30" s="15"/>
      <c r="O30" s="15"/>
      <c r="P30" s="15"/>
      <c r="Q30" s="33"/>
      <c r="R30" s="33"/>
      <c r="S30" s="12"/>
      <c r="T30" s="12"/>
      <c r="U30" s="12"/>
      <c r="V30" s="12"/>
      <c r="W30" s="12"/>
    </row>
    <row r="31" spans="1:23" ht="24" x14ac:dyDescent="0.35">
      <c r="A31" s="121"/>
      <c r="B31" s="119" t="s">
        <v>6</v>
      </c>
      <c r="C31" s="94">
        <v>5</v>
      </c>
      <c r="D31" s="90" t="s">
        <v>8</v>
      </c>
      <c r="E31" s="90" t="s">
        <v>9</v>
      </c>
      <c r="F31" s="90" t="s">
        <v>205</v>
      </c>
      <c r="G31" s="40" t="s">
        <v>122</v>
      </c>
      <c r="H31" s="4"/>
      <c r="I31" s="87"/>
      <c r="J31" s="87"/>
      <c r="K31" s="24" t="s">
        <v>10</v>
      </c>
      <c r="L31" s="33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48" x14ac:dyDescent="0.35">
      <c r="A32" s="121"/>
      <c r="B32" s="119"/>
      <c r="C32" s="94">
        <v>6</v>
      </c>
      <c r="D32" s="90" t="s">
        <v>13</v>
      </c>
      <c r="E32" s="40" t="s">
        <v>211</v>
      </c>
      <c r="F32" s="40" t="s">
        <v>210</v>
      </c>
      <c r="G32" s="40" t="s">
        <v>123</v>
      </c>
      <c r="H32" s="4"/>
      <c r="I32" s="87"/>
      <c r="J32" s="87"/>
      <c r="K32" s="24" t="s">
        <v>207</v>
      </c>
      <c r="L32" s="15"/>
      <c r="M32" s="33"/>
      <c r="N32" s="33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24" x14ac:dyDescent="0.35">
      <c r="A33" s="121"/>
      <c r="B33" s="119"/>
      <c r="C33" s="94">
        <v>7</v>
      </c>
      <c r="D33" s="90" t="s">
        <v>14</v>
      </c>
      <c r="E33" s="90" t="s">
        <v>215</v>
      </c>
      <c r="F33" s="90" t="s">
        <v>216</v>
      </c>
      <c r="G33" s="40" t="s">
        <v>122</v>
      </c>
      <c r="H33" s="4">
        <v>40000</v>
      </c>
      <c r="I33" s="4">
        <v>40000</v>
      </c>
      <c r="J33" s="87"/>
      <c r="K33" s="24" t="s">
        <v>207</v>
      </c>
      <c r="L33" s="12"/>
      <c r="M33" s="12"/>
      <c r="N33" s="15"/>
      <c r="O33" s="33"/>
      <c r="P33" s="33"/>
      <c r="Q33" s="15"/>
      <c r="R33" s="12"/>
      <c r="S33" s="12"/>
      <c r="T33" s="12"/>
      <c r="U33" s="12"/>
      <c r="V33" s="12"/>
      <c r="W33" s="12"/>
    </row>
    <row r="34" spans="1:23" ht="73" customHeight="1" x14ac:dyDescent="0.35">
      <c r="A34" s="123">
        <v>4</v>
      </c>
      <c r="B34" s="125" t="s">
        <v>62</v>
      </c>
      <c r="C34" s="38">
        <v>1</v>
      </c>
      <c r="D34" s="90" t="s">
        <v>63</v>
      </c>
      <c r="E34" s="90" t="s">
        <v>217</v>
      </c>
      <c r="F34" s="90" t="s">
        <v>218</v>
      </c>
      <c r="G34" s="90" t="s">
        <v>46</v>
      </c>
      <c r="H34" s="4"/>
      <c r="I34" s="89"/>
      <c r="J34" s="89"/>
      <c r="K34" s="13" t="s">
        <v>23</v>
      </c>
      <c r="L34" s="33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48.5" customHeight="1" x14ac:dyDescent="0.35">
      <c r="A35" s="123"/>
      <c r="B35" s="125"/>
      <c r="C35" s="38">
        <v>2</v>
      </c>
      <c r="D35" s="90" t="s">
        <v>141</v>
      </c>
      <c r="E35" s="90" t="s">
        <v>64</v>
      </c>
      <c r="F35" s="94" t="s">
        <v>219</v>
      </c>
      <c r="G35" s="119" t="s">
        <v>221</v>
      </c>
      <c r="H35" s="4"/>
      <c r="I35" s="89"/>
      <c r="J35" s="89"/>
      <c r="K35" s="13" t="s">
        <v>23</v>
      </c>
      <c r="L35" s="15"/>
      <c r="M35" s="33"/>
      <c r="N35" s="15"/>
      <c r="O35" s="15"/>
      <c r="P35" s="33"/>
      <c r="Q35" s="15"/>
      <c r="R35" s="15"/>
      <c r="S35" s="15"/>
      <c r="T35" s="33"/>
      <c r="U35" s="15"/>
      <c r="V35" s="15"/>
      <c r="W35" s="15"/>
    </row>
    <row r="36" spans="1:23" ht="45.5" customHeight="1" x14ac:dyDescent="0.35">
      <c r="A36" s="123"/>
      <c r="B36" s="119" t="s">
        <v>30</v>
      </c>
      <c r="C36" s="38">
        <v>3</v>
      </c>
      <c r="D36" s="90" t="s">
        <v>31</v>
      </c>
      <c r="E36" s="90" t="s">
        <v>223</v>
      </c>
      <c r="F36" s="90" t="s">
        <v>222</v>
      </c>
      <c r="G36" s="119"/>
      <c r="H36" s="4"/>
      <c r="I36" s="89"/>
      <c r="J36" s="89"/>
      <c r="K36" s="13" t="s">
        <v>23</v>
      </c>
      <c r="L36" s="33"/>
      <c r="M36" s="12"/>
      <c r="N36" s="12"/>
      <c r="O36" s="12"/>
      <c r="P36" s="33"/>
      <c r="Q36" s="12"/>
      <c r="R36" s="12"/>
      <c r="S36" s="12"/>
      <c r="T36" s="33"/>
      <c r="U36" s="12"/>
      <c r="V36" s="12"/>
      <c r="W36" s="12"/>
    </row>
    <row r="37" spans="1:23" s="2" customFormat="1" ht="49" customHeight="1" x14ac:dyDescent="0.35">
      <c r="A37" s="123"/>
      <c r="B37" s="119"/>
      <c r="C37" s="94">
        <v>4</v>
      </c>
      <c r="D37" s="90" t="s">
        <v>142</v>
      </c>
      <c r="E37" s="90" t="s">
        <v>143</v>
      </c>
      <c r="F37" s="90" t="s">
        <v>220</v>
      </c>
      <c r="G37" s="119"/>
      <c r="H37" s="4"/>
      <c r="I37" s="89"/>
      <c r="J37" s="89"/>
      <c r="K37" s="13" t="s">
        <v>23</v>
      </c>
      <c r="L37" s="33"/>
      <c r="M37" s="12"/>
      <c r="N37" s="12"/>
      <c r="O37" s="12"/>
      <c r="P37" s="33"/>
      <c r="Q37" s="12"/>
      <c r="R37" s="12"/>
      <c r="S37" s="12"/>
      <c r="T37" s="33"/>
      <c r="U37" s="12"/>
      <c r="V37" s="12"/>
      <c r="W37" s="12"/>
    </row>
    <row r="38" spans="1:23" s="2" customFormat="1" ht="66.5" customHeight="1" x14ac:dyDescent="0.35">
      <c r="A38" s="123">
        <v>5</v>
      </c>
      <c r="B38" s="92" t="s">
        <v>69</v>
      </c>
      <c r="C38" s="38">
        <v>5</v>
      </c>
      <c r="D38" s="92" t="s">
        <v>67</v>
      </c>
      <c r="E38" s="92" t="s">
        <v>225</v>
      </c>
      <c r="F38" s="92" t="s">
        <v>226</v>
      </c>
      <c r="G38" s="90" t="s">
        <v>224</v>
      </c>
      <c r="H38" s="91"/>
      <c r="I38" s="85"/>
      <c r="J38" s="85"/>
      <c r="K38" s="88" t="s">
        <v>68</v>
      </c>
      <c r="L38" s="33"/>
      <c r="M38" s="33"/>
      <c r="N38" s="12"/>
      <c r="O38" s="12"/>
      <c r="P38" s="12"/>
      <c r="Q38" s="33"/>
      <c r="R38" s="12"/>
      <c r="S38" s="12"/>
      <c r="T38" s="12"/>
      <c r="U38" s="33"/>
      <c r="V38" s="12"/>
      <c r="W38" s="15"/>
    </row>
    <row r="39" spans="1:23" s="2" customFormat="1" ht="58" customHeight="1" x14ac:dyDescent="0.35">
      <c r="A39" s="123"/>
      <c r="B39" s="125" t="s">
        <v>66</v>
      </c>
      <c r="C39" s="38">
        <v>6</v>
      </c>
      <c r="D39" s="92" t="s">
        <v>63</v>
      </c>
      <c r="E39" s="90" t="s">
        <v>228</v>
      </c>
      <c r="F39" s="92" t="s">
        <v>227</v>
      </c>
      <c r="G39" s="92" t="s">
        <v>46</v>
      </c>
      <c r="H39" s="91"/>
      <c r="I39" s="85"/>
      <c r="J39" s="85"/>
      <c r="K39" s="12"/>
      <c r="L39" s="33"/>
      <c r="M39" s="12"/>
      <c r="N39" s="12"/>
      <c r="O39" s="12"/>
      <c r="P39" s="12"/>
      <c r="Q39" s="12"/>
      <c r="R39" s="12"/>
      <c r="S39" s="12"/>
      <c r="T39" s="15"/>
      <c r="U39" s="12"/>
      <c r="V39" s="12"/>
      <c r="W39" s="12"/>
    </row>
    <row r="40" spans="1:23" s="2" customFormat="1" ht="64" customHeight="1" x14ac:dyDescent="0.35">
      <c r="A40" s="123"/>
      <c r="B40" s="125"/>
      <c r="C40" s="38">
        <v>7</v>
      </c>
      <c r="D40" s="92" t="s">
        <v>229</v>
      </c>
      <c r="E40" s="92" t="s">
        <v>231</v>
      </c>
      <c r="F40" s="92" t="s">
        <v>230</v>
      </c>
      <c r="G40" s="92" t="s">
        <v>46</v>
      </c>
      <c r="H40" s="85"/>
      <c r="I40" s="91">
        <v>30000</v>
      </c>
      <c r="J40" s="85"/>
      <c r="K40" s="12" t="s">
        <v>23</v>
      </c>
      <c r="L40" s="15"/>
      <c r="M40" s="12"/>
      <c r="N40" s="12"/>
      <c r="O40" s="12"/>
      <c r="P40" s="33"/>
      <c r="Q40" s="33"/>
      <c r="R40" s="33"/>
      <c r="S40" s="12"/>
      <c r="T40" s="15"/>
      <c r="U40" s="12"/>
      <c r="V40" s="12"/>
      <c r="W40" s="12"/>
    </row>
    <row r="41" spans="1:23" s="2" customFormat="1" ht="62.5" customHeight="1" x14ac:dyDescent="0.35">
      <c r="A41" s="121">
        <v>6</v>
      </c>
      <c r="B41" s="125" t="s">
        <v>146</v>
      </c>
      <c r="C41" s="38">
        <v>1</v>
      </c>
      <c r="D41" s="92" t="s">
        <v>234</v>
      </c>
      <c r="E41" s="92" t="s">
        <v>238</v>
      </c>
      <c r="F41" s="92" t="s">
        <v>232</v>
      </c>
      <c r="G41" s="125" t="s">
        <v>236</v>
      </c>
      <c r="H41" s="85"/>
      <c r="I41" s="91"/>
      <c r="J41" s="85"/>
      <c r="K41" s="12"/>
      <c r="L41" s="15"/>
      <c r="M41" s="12"/>
      <c r="N41" s="15"/>
      <c r="O41" s="15"/>
      <c r="P41" s="15"/>
      <c r="Q41" s="15"/>
      <c r="R41" s="15"/>
      <c r="S41" s="15"/>
      <c r="T41" s="15"/>
      <c r="U41" s="15"/>
      <c r="V41" s="12"/>
      <c r="W41" s="12"/>
    </row>
    <row r="42" spans="1:23" s="2" customFormat="1" ht="58" customHeight="1" x14ac:dyDescent="0.35">
      <c r="A42" s="121"/>
      <c r="B42" s="125"/>
      <c r="C42" s="38">
        <v>2</v>
      </c>
      <c r="D42" s="92" t="s">
        <v>235</v>
      </c>
      <c r="E42" s="92" t="s">
        <v>237</v>
      </c>
      <c r="F42" s="92" t="s">
        <v>233</v>
      </c>
      <c r="G42" s="125"/>
      <c r="H42" s="85"/>
      <c r="I42" s="91"/>
      <c r="J42" s="85"/>
      <c r="K42" s="12"/>
      <c r="L42" s="15"/>
      <c r="M42" s="33"/>
      <c r="N42" s="15"/>
      <c r="O42" s="15"/>
      <c r="P42" s="15"/>
      <c r="Q42" s="33"/>
      <c r="R42" s="15"/>
      <c r="S42" s="15"/>
      <c r="T42" s="15"/>
      <c r="U42" s="33"/>
      <c r="V42" s="12"/>
      <c r="W42" s="12"/>
    </row>
    <row r="43" spans="1:23" s="2" customFormat="1" ht="17" customHeight="1" x14ac:dyDescent="0.35">
      <c r="A43" s="137" t="s">
        <v>322</v>
      </c>
      <c r="B43" s="137"/>
      <c r="C43" s="137"/>
      <c r="D43" s="137"/>
      <c r="E43" s="137"/>
      <c r="F43" s="137"/>
      <c r="G43" s="137"/>
      <c r="H43" s="58">
        <f>SUM(H24:H42)</f>
        <v>40000</v>
      </c>
      <c r="I43" s="58">
        <f t="shared" ref="I43:J43" si="1">SUM(I24:I42)</f>
        <v>120000</v>
      </c>
      <c r="J43" s="58">
        <f t="shared" si="1"/>
        <v>0</v>
      </c>
      <c r="K43" s="12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24.5" customHeight="1" x14ac:dyDescent="0.35">
      <c r="A44" s="130" t="s">
        <v>144</v>
      </c>
      <c r="B44" s="130"/>
      <c r="C44" s="130"/>
      <c r="D44" s="130"/>
      <c r="E44" s="130"/>
      <c r="F44" s="130"/>
      <c r="G44" s="130"/>
      <c r="H44" s="3"/>
      <c r="I44" s="3"/>
      <c r="J44" s="3"/>
      <c r="K44" s="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60" x14ac:dyDescent="0.35">
      <c r="A45" s="93">
        <v>1</v>
      </c>
      <c r="B45" s="90" t="s">
        <v>147</v>
      </c>
      <c r="C45" s="94">
        <v>1</v>
      </c>
      <c r="D45" s="92" t="s">
        <v>115</v>
      </c>
      <c r="E45" s="90" t="s">
        <v>239</v>
      </c>
      <c r="F45" s="90" t="s">
        <v>240</v>
      </c>
      <c r="G45" s="90" t="s">
        <v>38</v>
      </c>
      <c r="H45" s="4"/>
      <c r="I45" s="29"/>
      <c r="J45" s="29"/>
      <c r="K45" s="9" t="s">
        <v>23</v>
      </c>
      <c r="L45" s="15"/>
      <c r="M45" s="15"/>
      <c r="N45" s="15"/>
      <c r="O45" s="15"/>
      <c r="P45" s="33"/>
      <c r="Q45" s="33"/>
      <c r="R45" s="15"/>
      <c r="S45" s="15"/>
      <c r="T45" s="33"/>
      <c r="U45" s="33"/>
      <c r="V45" s="15"/>
      <c r="W45" s="15"/>
    </row>
    <row r="46" spans="1:23" s="2" customFormat="1" ht="72.5" customHeight="1" x14ac:dyDescent="0.35">
      <c r="A46" s="93">
        <v>2</v>
      </c>
      <c r="B46" s="92" t="s">
        <v>58</v>
      </c>
      <c r="C46" s="38">
        <v>1</v>
      </c>
      <c r="D46" s="92" t="s">
        <v>115</v>
      </c>
      <c r="E46" s="92" t="s">
        <v>243</v>
      </c>
      <c r="F46" s="92" t="s">
        <v>244</v>
      </c>
      <c r="G46" s="92" t="s">
        <v>245</v>
      </c>
      <c r="H46" s="91"/>
      <c r="I46" s="29"/>
      <c r="J46" s="29"/>
      <c r="K46" s="9" t="s">
        <v>23</v>
      </c>
      <c r="L46" s="15"/>
      <c r="M46" s="33"/>
      <c r="N46" s="15"/>
      <c r="O46" s="15"/>
      <c r="P46" s="33"/>
      <c r="Q46" s="15"/>
      <c r="R46" s="15"/>
      <c r="S46" s="15"/>
      <c r="T46" s="33"/>
      <c r="U46" s="15"/>
      <c r="V46" s="15"/>
      <c r="W46" s="15"/>
    </row>
    <row r="47" spans="1:23" s="2" customFormat="1" ht="69.5" customHeight="1" x14ac:dyDescent="0.35">
      <c r="A47" s="93">
        <v>3</v>
      </c>
      <c r="B47" s="90" t="s">
        <v>117</v>
      </c>
      <c r="C47" s="94">
        <v>1</v>
      </c>
      <c r="D47" s="92" t="s">
        <v>116</v>
      </c>
      <c r="E47" s="92" t="s">
        <v>242</v>
      </c>
      <c r="F47" s="92" t="s">
        <v>241</v>
      </c>
      <c r="G47" s="92" t="s">
        <v>118</v>
      </c>
      <c r="H47" s="85"/>
      <c r="I47" s="91">
        <v>100000</v>
      </c>
      <c r="J47" s="85"/>
      <c r="K47" s="11" t="s">
        <v>206</v>
      </c>
      <c r="L47" s="12"/>
      <c r="M47" s="12"/>
      <c r="N47" s="12"/>
      <c r="O47" s="33"/>
      <c r="P47" s="33"/>
      <c r="Q47" s="12"/>
      <c r="R47" s="12"/>
      <c r="S47" s="12"/>
      <c r="T47" s="12"/>
      <c r="U47" s="12"/>
      <c r="V47" s="12"/>
      <c r="W47" s="12"/>
    </row>
    <row r="48" spans="1:23" s="2" customFormat="1" ht="15" customHeight="1" x14ac:dyDescent="0.35">
      <c r="A48" s="137" t="s">
        <v>323</v>
      </c>
      <c r="B48" s="137"/>
      <c r="C48" s="137"/>
      <c r="D48" s="137"/>
      <c r="E48" s="137"/>
      <c r="F48" s="137"/>
      <c r="G48" s="137"/>
      <c r="H48" s="58">
        <f>SUM(H45:H47)</f>
        <v>0</v>
      </c>
      <c r="I48" s="58">
        <f t="shared" ref="I48:J48" si="2">SUM(I45:I47)</f>
        <v>100000</v>
      </c>
      <c r="J48" s="58">
        <f t="shared" si="2"/>
        <v>0</v>
      </c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2" customFormat="1" ht="20" customHeight="1" x14ac:dyDescent="0.35">
      <c r="A49" s="130" t="s">
        <v>145</v>
      </c>
      <c r="B49" s="130"/>
      <c r="C49" s="130"/>
      <c r="D49" s="130"/>
      <c r="E49" s="130"/>
      <c r="F49" s="130"/>
      <c r="G49" s="130"/>
      <c r="H49" s="3"/>
      <c r="I49" s="3"/>
      <c r="J49" s="3"/>
      <c r="K49" s="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48" x14ac:dyDescent="0.35">
      <c r="A50" s="121">
        <v>1</v>
      </c>
      <c r="B50" s="119" t="s">
        <v>72</v>
      </c>
      <c r="C50" s="94">
        <v>1</v>
      </c>
      <c r="D50" s="92" t="s">
        <v>259</v>
      </c>
      <c r="E50" s="90" t="s">
        <v>247</v>
      </c>
      <c r="F50" s="90" t="s">
        <v>246</v>
      </c>
      <c r="G50" s="92" t="s">
        <v>46</v>
      </c>
      <c r="H50" s="5"/>
      <c r="I50" s="16"/>
      <c r="J50" s="16"/>
      <c r="K50" s="16"/>
      <c r="L50" s="15"/>
      <c r="M50" s="15"/>
      <c r="N50" s="33"/>
      <c r="O50" s="33"/>
      <c r="P50" s="15"/>
      <c r="Q50" s="15"/>
      <c r="R50" s="15"/>
      <c r="S50" s="15"/>
      <c r="T50" s="15"/>
      <c r="U50" s="15"/>
      <c r="V50" s="15"/>
      <c r="W50" s="15"/>
    </row>
    <row r="51" spans="1:23" s="2" customFormat="1" ht="36" x14ac:dyDescent="0.35">
      <c r="A51" s="121"/>
      <c r="B51" s="119"/>
      <c r="C51" s="94">
        <v>2</v>
      </c>
      <c r="D51" s="90" t="s">
        <v>73</v>
      </c>
      <c r="E51" s="90" t="s">
        <v>248</v>
      </c>
      <c r="F51" s="94" t="s">
        <v>250</v>
      </c>
      <c r="G51" s="90" t="s">
        <v>74</v>
      </c>
      <c r="H51" s="5"/>
      <c r="I51" s="16"/>
      <c r="J51" s="16"/>
      <c r="K51" s="16"/>
      <c r="L51" s="15"/>
      <c r="M51" s="15"/>
      <c r="N51" s="15"/>
      <c r="O51" s="33"/>
      <c r="P51" s="33"/>
      <c r="Q51" s="33"/>
      <c r="R51" s="15"/>
      <c r="S51" s="15"/>
      <c r="T51" s="15"/>
      <c r="U51" s="15"/>
      <c r="V51" s="15"/>
      <c r="W51" s="15"/>
    </row>
    <row r="52" spans="1:23" s="2" customFormat="1" ht="60" x14ac:dyDescent="0.35">
      <c r="A52" s="121"/>
      <c r="B52" s="119"/>
      <c r="C52" s="94">
        <v>3</v>
      </c>
      <c r="D52" s="90" t="s">
        <v>75</v>
      </c>
      <c r="E52" s="90" t="s">
        <v>249</v>
      </c>
      <c r="F52" s="90" t="s">
        <v>254</v>
      </c>
      <c r="G52" s="90" t="s">
        <v>46</v>
      </c>
      <c r="H52" s="5"/>
      <c r="I52" s="16"/>
      <c r="J52" s="16"/>
      <c r="K52" s="16"/>
      <c r="L52" s="15"/>
      <c r="M52" s="15"/>
      <c r="N52" s="15"/>
      <c r="O52" s="33"/>
      <c r="P52" s="33"/>
      <c r="Q52" s="33"/>
      <c r="R52" s="15"/>
      <c r="S52" s="15"/>
      <c r="T52" s="15"/>
      <c r="U52" s="15"/>
      <c r="V52" s="15"/>
      <c r="W52" s="15"/>
    </row>
    <row r="53" spans="1:23" s="2" customFormat="1" ht="36" x14ac:dyDescent="0.35">
      <c r="A53" s="121"/>
      <c r="B53" s="119"/>
      <c r="C53" s="94">
        <v>4</v>
      </c>
      <c r="D53" s="92" t="s">
        <v>255</v>
      </c>
      <c r="E53" s="92" t="s">
        <v>253</v>
      </c>
      <c r="F53" s="92" t="s">
        <v>251</v>
      </c>
      <c r="G53" s="92" t="s">
        <v>252</v>
      </c>
      <c r="H53" s="91"/>
      <c r="I53" s="29"/>
      <c r="J53" s="29"/>
      <c r="K53" s="17"/>
      <c r="L53" s="12"/>
      <c r="M53" s="15"/>
      <c r="N53" s="33"/>
      <c r="O53" s="15"/>
      <c r="P53" s="15"/>
      <c r="Q53" s="15"/>
      <c r="R53" s="33"/>
      <c r="S53" s="12"/>
      <c r="T53" s="12"/>
      <c r="U53" s="12"/>
      <c r="V53" s="33"/>
      <c r="W53" s="12"/>
    </row>
    <row r="54" spans="1:23" s="2" customFormat="1" ht="36" x14ac:dyDescent="0.35">
      <c r="A54" s="121"/>
      <c r="B54" s="119"/>
      <c r="C54" s="94">
        <v>5</v>
      </c>
      <c r="D54" s="90" t="s">
        <v>256</v>
      </c>
      <c r="E54" s="90" t="s">
        <v>266</v>
      </c>
      <c r="F54" s="90" t="s">
        <v>76</v>
      </c>
      <c r="G54" s="90" t="s">
        <v>46</v>
      </c>
      <c r="H54" s="4">
        <v>70000</v>
      </c>
      <c r="I54" s="4">
        <v>70000</v>
      </c>
      <c r="J54" s="4">
        <v>70000</v>
      </c>
      <c r="K54" s="14" t="s">
        <v>24</v>
      </c>
      <c r="L54" s="33"/>
      <c r="M54" s="33"/>
      <c r="N54" s="15"/>
      <c r="O54" s="33"/>
      <c r="P54" s="33"/>
      <c r="Q54" s="15"/>
      <c r="R54" s="15"/>
      <c r="S54" s="33"/>
      <c r="T54" s="33"/>
      <c r="U54" s="15"/>
      <c r="V54" s="15"/>
      <c r="W54" s="33"/>
    </row>
    <row r="55" spans="1:23" s="2" customFormat="1" ht="84" x14ac:dyDescent="0.35">
      <c r="A55" s="121">
        <v>2</v>
      </c>
      <c r="B55" s="119" t="s">
        <v>79</v>
      </c>
      <c r="C55" s="94">
        <v>1</v>
      </c>
      <c r="D55" s="90" t="s">
        <v>257</v>
      </c>
      <c r="E55" s="90" t="s">
        <v>267</v>
      </c>
      <c r="F55" s="90" t="s">
        <v>260</v>
      </c>
      <c r="G55" s="90" t="s">
        <v>46</v>
      </c>
      <c r="H55" s="4"/>
      <c r="I55" s="87"/>
      <c r="J55" s="87"/>
      <c r="K55" s="24" t="s">
        <v>97</v>
      </c>
      <c r="L55" s="33"/>
      <c r="M55" s="33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s="2" customFormat="1" ht="74.5" customHeight="1" x14ac:dyDescent="0.35">
      <c r="A56" s="121"/>
      <c r="B56" s="119"/>
      <c r="C56" s="94">
        <v>2</v>
      </c>
      <c r="D56" s="90" t="s">
        <v>258</v>
      </c>
      <c r="E56" s="41" t="s">
        <v>268</v>
      </c>
      <c r="F56" s="90" t="s">
        <v>261</v>
      </c>
      <c r="G56" s="92" t="s">
        <v>46</v>
      </c>
      <c r="H56" s="4"/>
      <c r="I56" s="87"/>
      <c r="J56" s="87"/>
      <c r="K56" s="15"/>
      <c r="L56" s="15"/>
      <c r="M56" s="33"/>
      <c r="N56" s="15"/>
      <c r="O56" s="33"/>
      <c r="P56" s="15"/>
      <c r="Q56" s="33"/>
      <c r="R56" s="15"/>
      <c r="S56" s="33"/>
      <c r="T56" s="15"/>
      <c r="U56" s="33"/>
      <c r="V56" s="15"/>
      <c r="W56" s="33"/>
    </row>
    <row r="57" spans="1:23" s="2" customFormat="1" ht="70" customHeight="1" x14ac:dyDescent="0.35">
      <c r="A57" s="121"/>
      <c r="B57" s="119"/>
      <c r="C57" s="94">
        <v>3</v>
      </c>
      <c r="D57" s="90" t="s">
        <v>262</v>
      </c>
      <c r="E57" s="20" t="s">
        <v>269</v>
      </c>
      <c r="F57" s="90" t="s">
        <v>263</v>
      </c>
      <c r="G57" s="92" t="s">
        <v>112</v>
      </c>
      <c r="H57" s="4">
        <v>10000</v>
      </c>
      <c r="I57" s="29"/>
      <c r="J57" s="29"/>
      <c r="K57" s="9" t="s">
        <v>23</v>
      </c>
      <c r="L57" s="15"/>
      <c r="M57" s="33"/>
      <c r="N57" s="33"/>
      <c r="O57" s="33"/>
      <c r="P57" s="15"/>
      <c r="Q57" s="15"/>
      <c r="R57" s="15"/>
      <c r="S57" s="15"/>
      <c r="T57" s="15"/>
      <c r="U57" s="15"/>
      <c r="V57" s="15"/>
      <c r="W57" s="15"/>
    </row>
    <row r="58" spans="1:23" ht="74.5" customHeight="1" x14ac:dyDescent="0.35">
      <c r="A58" s="93">
        <v>3</v>
      </c>
      <c r="B58" s="90" t="s">
        <v>77</v>
      </c>
      <c r="C58" s="94">
        <v>1</v>
      </c>
      <c r="D58" s="90" t="s">
        <v>271</v>
      </c>
      <c r="E58" s="90" t="s">
        <v>78</v>
      </c>
      <c r="F58" s="90" t="s">
        <v>272</v>
      </c>
      <c r="G58" s="90" t="s">
        <v>270</v>
      </c>
      <c r="H58" s="4"/>
      <c r="I58" s="29"/>
      <c r="J58" s="29"/>
      <c r="K58" s="18" t="s">
        <v>97</v>
      </c>
      <c r="L58" s="33"/>
      <c r="M58" s="15"/>
      <c r="N58" s="15"/>
      <c r="O58" s="15"/>
      <c r="P58" s="33"/>
      <c r="Q58" s="15"/>
      <c r="R58" s="15"/>
      <c r="S58" s="15"/>
      <c r="T58" s="33"/>
      <c r="U58" s="15"/>
      <c r="V58" s="15"/>
      <c r="W58" s="15"/>
    </row>
    <row r="59" spans="1:23" s="2" customFormat="1" ht="60" x14ac:dyDescent="0.35">
      <c r="A59" s="121">
        <v>4</v>
      </c>
      <c r="B59" s="119" t="s">
        <v>80</v>
      </c>
      <c r="C59" s="94">
        <v>1</v>
      </c>
      <c r="D59" s="92" t="s">
        <v>81</v>
      </c>
      <c r="E59" s="92" t="s">
        <v>22</v>
      </c>
      <c r="F59" s="92" t="s">
        <v>273</v>
      </c>
      <c r="G59" s="92" t="s">
        <v>39</v>
      </c>
      <c r="H59" s="91"/>
      <c r="I59" s="29"/>
      <c r="J59" s="29"/>
      <c r="K59" s="18" t="s">
        <v>24</v>
      </c>
      <c r="L59" s="12"/>
      <c r="M59" s="33"/>
      <c r="N59" s="15"/>
      <c r="O59" s="15"/>
      <c r="P59" s="15"/>
      <c r="Q59" s="15"/>
      <c r="R59" s="12"/>
      <c r="S59" s="12"/>
      <c r="T59" s="12"/>
      <c r="U59" s="12"/>
      <c r="V59" s="12"/>
      <c r="W59" s="12"/>
    </row>
    <row r="60" spans="1:23" s="2" customFormat="1" ht="36" x14ac:dyDescent="0.35">
      <c r="A60" s="121"/>
      <c r="B60" s="119"/>
      <c r="C60" s="94">
        <v>2</v>
      </c>
      <c r="D60" s="90" t="s">
        <v>83</v>
      </c>
      <c r="E60" s="94" t="s">
        <v>82</v>
      </c>
      <c r="F60" s="90" t="s">
        <v>274</v>
      </c>
      <c r="G60" s="92" t="s">
        <v>39</v>
      </c>
      <c r="H60" s="4"/>
      <c r="I60" s="89"/>
      <c r="J60" s="89"/>
      <c r="K60" s="19"/>
      <c r="L60" s="33"/>
      <c r="M60" s="33"/>
      <c r="N60" s="15"/>
      <c r="O60" s="33"/>
      <c r="P60" s="15"/>
      <c r="Q60" s="15"/>
      <c r="R60" s="15"/>
      <c r="S60" s="33"/>
      <c r="T60" s="15"/>
      <c r="U60" s="15"/>
      <c r="V60" s="15"/>
      <c r="W60" s="33"/>
    </row>
    <row r="61" spans="1:23" s="2" customFormat="1" ht="36" x14ac:dyDescent="0.35">
      <c r="A61" s="121"/>
      <c r="B61" s="119"/>
      <c r="C61" s="94">
        <v>3</v>
      </c>
      <c r="D61" s="90" t="s">
        <v>85</v>
      </c>
      <c r="E61" s="90" t="s">
        <v>86</v>
      </c>
      <c r="F61" s="90" t="s">
        <v>280</v>
      </c>
      <c r="G61" s="90" t="s">
        <v>84</v>
      </c>
      <c r="H61" s="4"/>
      <c r="I61" s="89"/>
      <c r="J61" s="89"/>
      <c r="K61" s="19"/>
      <c r="L61" s="33"/>
      <c r="M61" s="15"/>
      <c r="N61" s="15"/>
      <c r="O61" s="33"/>
      <c r="P61" s="15"/>
      <c r="Q61" s="15"/>
      <c r="R61" s="15"/>
      <c r="S61" s="33"/>
      <c r="T61" s="15"/>
      <c r="U61" s="15"/>
      <c r="V61" s="15"/>
      <c r="W61" s="33"/>
    </row>
    <row r="62" spans="1:23" s="2" customFormat="1" ht="72" x14ac:dyDescent="0.35">
      <c r="A62" s="121"/>
      <c r="B62" s="119"/>
      <c r="C62" s="94">
        <v>4</v>
      </c>
      <c r="D62" s="90" t="s">
        <v>276</v>
      </c>
      <c r="E62" s="90" t="s">
        <v>277</v>
      </c>
      <c r="F62" s="90" t="s">
        <v>275</v>
      </c>
      <c r="G62" s="90" t="s">
        <v>279</v>
      </c>
      <c r="H62" s="4"/>
      <c r="I62" s="89"/>
      <c r="J62" s="89"/>
      <c r="K62" s="25" t="s">
        <v>278</v>
      </c>
      <c r="L62" s="33"/>
      <c r="M62" s="15"/>
      <c r="N62" s="15"/>
      <c r="O62" s="33"/>
      <c r="P62" s="15"/>
      <c r="Q62" s="15"/>
      <c r="R62" s="15"/>
      <c r="S62" s="33"/>
      <c r="T62" s="15"/>
      <c r="U62" s="15"/>
      <c r="V62" s="15"/>
      <c r="W62" s="33"/>
    </row>
    <row r="63" spans="1:23" s="2" customFormat="1" x14ac:dyDescent="0.35">
      <c r="A63" s="137" t="s">
        <v>324</v>
      </c>
      <c r="B63" s="137"/>
      <c r="C63" s="137"/>
      <c r="D63" s="137"/>
      <c r="E63" s="137"/>
      <c r="F63" s="137"/>
      <c r="G63" s="137"/>
      <c r="H63" s="58">
        <f>SUM(H49:H62)</f>
        <v>80000</v>
      </c>
      <c r="I63" s="58">
        <f t="shared" ref="I63:J63" si="3">SUM(I49:I62)</f>
        <v>70000</v>
      </c>
      <c r="J63" s="58">
        <f t="shared" si="3"/>
        <v>70000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3" ht="25.5" customHeight="1" x14ac:dyDescent="0.35">
      <c r="A64" s="130" t="s">
        <v>148</v>
      </c>
      <c r="B64" s="130"/>
      <c r="C64" s="130"/>
      <c r="D64" s="130"/>
      <c r="E64" s="130"/>
      <c r="F64" s="130"/>
      <c r="G64" s="130"/>
      <c r="H64" s="3"/>
      <c r="I64" s="3"/>
      <c r="J64" s="3"/>
      <c r="K64" s="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48" x14ac:dyDescent="0.35">
      <c r="A65" s="95">
        <v>1</v>
      </c>
      <c r="B65" s="92" t="s">
        <v>32</v>
      </c>
      <c r="C65" s="38">
        <v>1</v>
      </c>
      <c r="D65" s="92" t="s">
        <v>113</v>
      </c>
      <c r="E65" s="92" t="s">
        <v>282</v>
      </c>
      <c r="F65" s="92" t="s">
        <v>281</v>
      </c>
      <c r="G65" s="92" t="s">
        <v>114</v>
      </c>
      <c r="H65" s="91"/>
      <c r="I65" s="85"/>
      <c r="J65" s="85"/>
      <c r="K65" s="12"/>
      <c r="L65" s="33"/>
      <c r="M65" s="33"/>
      <c r="N65" s="12"/>
      <c r="O65" s="12"/>
      <c r="P65" s="33"/>
      <c r="Q65" s="12"/>
      <c r="R65" s="12"/>
      <c r="S65" s="12"/>
      <c r="T65" s="33"/>
      <c r="U65" s="12"/>
      <c r="V65" s="12"/>
      <c r="W65" s="12"/>
    </row>
    <row r="66" spans="1:23" ht="60" x14ac:dyDescent="0.35">
      <c r="A66" s="121">
        <v>2</v>
      </c>
      <c r="B66" s="119" t="s">
        <v>89</v>
      </c>
      <c r="C66" s="94">
        <v>1</v>
      </c>
      <c r="D66" s="90" t="s">
        <v>90</v>
      </c>
      <c r="E66" s="90" t="s">
        <v>283</v>
      </c>
      <c r="F66" s="90" t="s">
        <v>284</v>
      </c>
      <c r="G66" s="90" t="s">
        <v>91</v>
      </c>
      <c r="H66" s="4">
        <v>10000</v>
      </c>
      <c r="I66" s="4">
        <v>10000</v>
      </c>
      <c r="J66" s="4">
        <v>20000</v>
      </c>
      <c r="K66" s="19" t="s">
        <v>23</v>
      </c>
      <c r="L66" s="15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3" ht="72" x14ac:dyDescent="0.35">
      <c r="A67" s="121"/>
      <c r="B67" s="119"/>
      <c r="C67" s="94">
        <v>2</v>
      </c>
      <c r="D67" s="90" t="s">
        <v>290</v>
      </c>
      <c r="E67" s="90" t="s">
        <v>291</v>
      </c>
      <c r="F67" s="90" t="s">
        <v>292</v>
      </c>
      <c r="G67" s="90" t="s">
        <v>25</v>
      </c>
      <c r="H67" s="4"/>
      <c r="I67" s="89"/>
      <c r="J67" s="89"/>
      <c r="K67" s="19" t="s">
        <v>25</v>
      </c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:23" ht="60" x14ac:dyDescent="0.35">
      <c r="A68" s="121">
        <v>3</v>
      </c>
      <c r="B68" s="119" t="s">
        <v>92</v>
      </c>
      <c r="C68" s="94">
        <v>1</v>
      </c>
      <c r="D68" s="90" t="s">
        <v>87</v>
      </c>
      <c r="E68" s="90" t="s">
        <v>286</v>
      </c>
      <c r="F68" s="90" t="s">
        <v>285</v>
      </c>
      <c r="G68" s="90" t="s">
        <v>88</v>
      </c>
      <c r="H68" s="4"/>
      <c r="I68" s="89"/>
      <c r="J68" s="89"/>
      <c r="K68" s="1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48" x14ac:dyDescent="0.35">
      <c r="A69" s="121"/>
      <c r="B69" s="119"/>
      <c r="C69" s="94">
        <v>2</v>
      </c>
      <c r="D69" s="90" t="s">
        <v>289</v>
      </c>
      <c r="E69" s="90" t="s">
        <v>287</v>
      </c>
      <c r="F69" s="90" t="s">
        <v>288</v>
      </c>
      <c r="G69" s="90" t="s">
        <v>26</v>
      </c>
      <c r="H69" s="4"/>
      <c r="I69" s="89"/>
      <c r="J69" s="89"/>
      <c r="K69" s="25" t="s">
        <v>25</v>
      </c>
      <c r="L69" s="12"/>
      <c r="M69" s="12"/>
      <c r="N69" s="33"/>
      <c r="O69" s="33"/>
      <c r="P69" s="12"/>
      <c r="Q69" s="12"/>
      <c r="R69" s="33"/>
      <c r="S69" s="33"/>
      <c r="T69" s="12"/>
      <c r="U69" s="12"/>
      <c r="V69" s="33"/>
      <c r="W69" s="33"/>
    </row>
    <row r="70" spans="1:23" x14ac:dyDescent="0.35">
      <c r="A70" s="137" t="s">
        <v>325</v>
      </c>
      <c r="B70" s="137"/>
      <c r="C70" s="137"/>
      <c r="D70" s="137"/>
      <c r="E70" s="137"/>
      <c r="F70" s="137"/>
      <c r="G70" s="137"/>
      <c r="H70" s="58">
        <f>SUM(H65:H69)</f>
        <v>10000</v>
      </c>
      <c r="I70" s="58">
        <f t="shared" ref="I70:J70" si="4">SUM(I65:I69)</f>
        <v>10000</v>
      </c>
      <c r="J70" s="58">
        <f t="shared" si="4"/>
        <v>20000</v>
      </c>
      <c r="K70" s="25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35">
      <c r="A71" s="122" t="s">
        <v>149</v>
      </c>
      <c r="B71" s="122"/>
      <c r="C71" s="122"/>
      <c r="D71" s="122"/>
      <c r="E71" s="122"/>
      <c r="F71" s="122"/>
      <c r="G71" s="122"/>
      <c r="H71" s="3"/>
      <c r="I71" s="3"/>
      <c r="J71" s="3"/>
      <c r="K71" s="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48" x14ac:dyDescent="0.35">
      <c r="A72" s="95">
        <v>1</v>
      </c>
      <c r="B72" s="92" t="s">
        <v>104</v>
      </c>
      <c r="C72" s="38">
        <v>1</v>
      </c>
      <c r="D72" s="92" t="s">
        <v>119</v>
      </c>
      <c r="E72" s="90" t="s">
        <v>294</v>
      </c>
      <c r="F72" s="92" t="s">
        <v>293</v>
      </c>
      <c r="G72" s="38" t="s">
        <v>94</v>
      </c>
      <c r="H72" s="26"/>
      <c r="I72" s="27"/>
      <c r="J72" s="27"/>
      <c r="K72" s="96"/>
      <c r="L72" s="12"/>
      <c r="M72" s="33"/>
      <c r="N72" s="12"/>
      <c r="O72" s="12"/>
      <c r="P72" s="12"/>
      <c r="Q72" s="33"/>
      <c r="R72" s="12"/>
      <c r="S72" s="12"/>
      <c r="T72" s="12"/>
      <c r="U72" s="33"/>
      <c r="V72" s="12"/>
      <c r="W72" s="12"/>
    </row>
    <row r="73" spans="1:23" ht="29" customHeight="1" x14ac:dyDescent="0.35">
      <c r="A73" s="95">
        <v>2</v>
      </c>
      <c r="B73" s="90" t="s">
        <v>105</v>
      </c>
      <c r="C73" s="94">
        <v>1</v>
      </c>
      <c r="D73" s="97" t="s">
        <v>125</v>
      </c>
      <c r="E73" s="90" t="s">
        <v>296</v>
      </c>
      <c r="F73" s="92" t="s">
        <v>295</v>
      </c>
      <c r="G73" s="38" t="s">
        <v>126</v>
      </c>
      <c r="H73" s="26"/>
      <c r="I73" s="27"/>
      <c r="J73" s="27"/>
      <c r="K73" s="96"/>
      <c r="L73" s="12"/>
      <c r="M73" s="12"/>
      <c r="N73" s="33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72" x14ac:dyDescent="0.35">
      <c r="A74" s="95">
        <v>3</v>
      </c>
      <c r="B74" s="90" t="s">
        <v>150</v>
      </c>
      <c r="C74" s="94">
        <v>1</v>
      </c>
      <c r="D74" s="92" t="s">
        <v>151</v>
      </c>
      <c r="E74" s="92" t="s">
        <v>297</v>
      </c>
      <c r="F74" s="97" t="s">
        <v>298</v>
      </c>
      <c r="G74" s="92" t="s">
        <v>94</v>
      </c>
      <c r="H74" s="26"/>
      <c r="I74" s="27"/>
      <c r="J74" s="27"/>
      <c r="K74" s="96"/>
      <c r="L74" s="12"/>
      <c r="M74" s="12"/>
      <c r="N74" s="33"/>
      <c r="O74" s="12"/>
      <c r="P74" s="12"/>
      <c r="Q74" s="33"/>
      <c r="R74" s="12"/>
      <c r="S74" s="12"/>
      <c r="T74" s="33"/>
      <c r="U74" s="12"/>
      <c r="V74" s="12"/>
      <c r="W74" s="33"/>
    </row>
    <row r="75" spans="1:23" x14ac:dyDescent="0.35">
      <c r="A75" s="137" t="s">
        <v>326</v>
      </c>
      <c r="B75" s="137"/>
      <c r="C75" s="137"/>
      <c r="D75" s="137"/>
      <c r="E75" s="137"/>
      <c r="F75" s="137"/>
      <c r="G75" s="137"/>
      <c r="H75" s="59">
        <f>SUM(H72:H74)</f>
        <v>0</v>
      </c>
      <c r="I75" s="59">
        <f t="shared" ref="I75:J75" si="5">SUM(I72:I74)</f>
        <v>0</v>
      </c>
      <c r="J75" s="59">
        <f t="shared" si="5"/>
        <v>0</v>
      </c>
      <c r="K75" s="96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35">
      <c r="A76" s="122" t="s">
        <v>152</v>
      </c>
      <c r="B76" s="122"/>
      <c r="C76" s="122"/>
      <c r="D76" s="122"/>
      <c r="E76" s="122"/>
      <c r="F76" s="122"/>
      <c r="G76" s="122"/>
      <c r="H76" s="3"/>
      <c r="I76" s="3"/>
      <c r="J76" s="3"/>
      <c r="K76" s="3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s="2" customFormat="1" ht="36" x14ac:dyDescent="0.35">
      <c r="A77" s="123">
        <v>1</v>
      </c>
      <c r="B77" s="118" t="s">
        <v>93</v>
      </c>
      <c r="C77" s="95">
        <v>1</v>
      </c>
      <c r="D77" s="92" t="s">
        <v>99</v>
      </c>
      <c r="E77" s="119" t="s">
        <v>299</v>
      </c>
      <c r="F77" s="39" t="s">
        <v>100</v>
      </c>
      <c r="G77" s="38" t="s">
        <v>91</v>
      </c>
      <c r="H77" s="126">
        <v>10000</v>
      </c>
      <c r="I77" s="126">
        <v>10000</v>
      </c>
      <c r="J77" s="126">
        <v>20000</v>
      </c>
      <c r="K77" s="96"/>
      <c r="L77" s="12"/>
      <c r="M77" s="12"/>
      <c r="N77" s="33"/>
      <c r="O77" s="33"/>
      <c r="P77" s="12"/>
      <c r="Q77" s="12"/>
      <c r="R77" s="33"/>
      <c r="S77" s="33"/>
      <c r="T77" s="12"/>
      <c r="U77" s="12"/>
      <c r="V77" s="33"/>
      <c r="W77" s="33"/>
    </row>
    <row r="78" spans="1:23" s="2" customFormat="1" ht="36" x14ac:dyDescent="0.35">
      <c r="A78" s="123"/>
      <c r="B78" s="118"/>
      <c r="C78" s="95">
        <v>2</v>
      </c>
      <c r="D78" s="92" t="s">
        <v>101</v>
      </c>
      <c r="E78" s="119"/>
      <c r="F78" s="39" t="s">
        <v>103</v>
      </c>
      <c r="G78" s="38" t="s">
        <v>91</v>
      </c>
      <c r="H78" s="126"/>
      <c r="I78" s="126"/>
      <c r="J78" s="126"/>
      <c r="K78" s="96" t="s">
        <v>23</v>
      </c>
      <c r="L78" s="12"/>
      <c r="M78" s="12"/>
      <c r="N78" s="33"/>
      <c r="O78" s="33"/>
      <c r="P78" s="12"/>
      <c r="Q78" s="12"/>
      <c r="R78" s="33"/>
      <c r="S78" s="33"/>
      <c r="T78" s="12"/>
      <c r="U78" s="12"/>
      <c r="V78" s="33"/>
      <c r="W78" s="33"/>
    </row>
    <row r="79" spans="1:23" s="2" customFormat="1" ht="36" x14ac:dyDescent="0.35">
      <c r="A79" s="123"/>
      <c r="B79" s="118"/>
      <c r="C79" s="95">
        <v>3</v>
      </c>
      <c r="D79" s="92" t="s">
        <v>102</v>
      </c>
      <c r="E79" s="119"/>
      <c r="F79" s="39" t="s">
        <v>127</v>
      </c>
      <c r="G79" s="38" t="s">
        <v>91</v>
      </c>
      <c r="H79" s="126"/>
      <c r="I79" s="126"/>
      <c r="J79" s="126"/>
      <c r="K79" s="96"/>
      <c r="L79" s="12"/>
      <c r="M79" s="12"/>
      <c r="N79" s="33"/>
      <c r="O79" s="33"/>
      <c r="P79" s="12"/>
      <c r="Q79" s="12"/>
      <c r="R79" s="33"/>
      <c r="S79" s="33"/>
      <c r="T79" s="12"/>
      <c r="U79" s="12"/>
      <c r="V79" s="33"/>
      <c r="W79" s="33"/>
    </row>
    <row r="80" spans="1:23" s="2" customFormat="1" ht="36.5" x14ac:dyDescent="0.35">
      <c r="A80" s="123">
        <v>2</v>
      </c>
      <c r="B80" s="119" t="s">
        <v>128</v>
      </c>
      <c r="C80" s="94">
        <v>1</v>
      </c>
      <c r="D80" s="90" t="s">
        <v>27</v>
      </c>
      <c r="E80" s="20" t="s">
        <v>300</v>
      </c>
      <c r="F80" s="39" t="s">
        <v>111</v>
      </c>
      <c r="G80" s="38" t="s">
        <v>94</v>
      </c>
      <c r="H80" s="91">
        <v>8000</v>
      </c>
      <c r="I80" s="91">
        <v>8000</v>
      </c>
      <c r="J80" s="91">
        <v>8000</v>
      </c>
      <c r="K80" s="12"/>
      <c r="L80" s="33"/>
      <c r="M80" s="33"/>
      <c r="N80" s="12"/>
      <c r="O80" s="12"/>
      <c r="P80" s="33"/>
      <c r="Q80" s="33"/>
      <c r="R80" s="12"/>
      <c r="S80" s="12"/>
      <c r="T80" s="33"/>
      <c r="U80" s="33"/>
      <c r="V80" s="12"/>
      <c r="W80" s="12"/>
    </row>
    <row r="81" spans="1:23" s="2" customFormat="1" ht="33.5" customHeight="1" x14ac:dyDescent="0.35">
      <c r="A81" s="123"/>
      <c r="B81" s="119"/>
      <c r="C81" s="94">
        <v>2</v>
      </c>
      <c r="D81" s="90" t="s">
        <v>29</v>
      </c>
      <c r="E81" s="119" t="s">
        <v>301</v>
      </c>
      <c r="F81" s="39" t="s">
        <v>110</v>
      </c>
      <c r="G81" s="92" t="s">
        <v>94</v>
      </c>
      <c r="H81" s="91"/>
      <c r="I81" s="85"/>
      <c r="J81" s="85"/>
      <c r="K81" s="12"/>
      <c r="L81" s="12"/>
      <c r="M81" s="33"/>
      <c r="N81" s="15"/>
      <c r="O81" s="12"/>
      <c r="P81" s="12"/>
      <c r="Q81" s="33"/>
      <c r="R81" s="12"/>
      <c r="S81" s="12"/>
      <c r="T81" s="12"/>
      <c r="U81" s="33"/>
      <c r="V81" s="12"/>
      <c r="W81" s="12"/>
    </row>
    <row r="82" spans="1:23" s="2" customFormat="1" ht="34.5" customHeight="1" x14ac:dyDescent="0.35">
      <c r="A82" s="123"/>
      <c r="B82" s="119"/>
      <c r="C82" s="94">
        <v>3</v>
      </c>
      <c r="D82" s="90" t="s">
        <v>28</v>
      </c>
      <c r="E82" s="119"/>
      <c r="F82" s="39" t="s">
        <v>302</v>
      </c>
      <c r="G82" s="92" t="s">
        <v>94</v>
      </c>
      <c r="H82" s="91"/>
      <c r="I82" s="85"/>
      <c r="J82" s="85"/>
      <c r="K82" s="12"/>
      <c r="L82" s="12"/>
      <c r="M82" s="33"/>
      <c r="N82" s="12"/>
      <c r="O82" s="12"/>
      <c r="P82" s="12"/>
      <c r="Q82" s="33"/>
      <c r="R82" s="12"/>
      <c r="S82" s="12"/>
      <c r="T82" s="12"/>
      <c r="U82" s="33"/>
      <c r="V82" s="12"/>
      <c r="W82" s="12"/>
    </row>
    <row r="83" spans="1:23" s="2" customFormat="1" ht="48" x14ac:dyDescent="0.35">
      <c r="A83" s="123">
        <v>3</v>
      </c>
      <c r="B83" s="90" t="s">
        <v>95</v>
      </c>
      <c r="C83" s="94">
        <v>1</v>
      </c>
      <c r="D83" s="90" t="s">
        <v>107</v>
      </c>
      <c r="E83" s="90" t="s">
        <v>108</v>
      </c>
      <c r="F83" s="90" t="s">
        <v>303</v>
      </c>
      <c r="G83" s="90" t="s">
        <v>109</v>
      </c>
      <c r="H83" s="4"/>
      <c r="I83" s="87"/>
      <c r="J83" s="87"/>
      <c r="K83" s="15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3" s="2" customFormat="1" ht="36" x14ac:dyDescent="0.35">
      <c r="A84" s="123"/>
      <c r="B84" s="90" t="s">
        <v>96</v>
      </c>
      <c r="C84" s="94">
        <v>2</v>
      </c>
      <c r="D84" s="90" t="s">
        <v>304</v>
      </c>
      <c r="E84" s="1"/>
      <c r="F84" s="90" t="s">
        <v>305</v>
      </c>
      <c r="G84" s="90" t="s">
        <v>91</v>
      </c>
      <c r="H84" s="4"/>
      <c r="I84" s="87"/>
      <c r="J84" s="87"/>
      <c r="K84" s="15"/>
      <c r="L84" s="15"/>
      <c r="M84" s="33"/>
      <c r="N84" s="15"/>
      <c r="O84" s="15"/>
      <c r="P84" s="15"/>
      <c r="Q84" s="15"/>
      <c r="R84" s="15"/>
      <c r="S84" s="33"/>
      <c r="T84" s="15"/>
      <c r="U84" s="15"/>
      <c r="V84" s="15"/>
      <c r="W84" s="33"/>
    </row>
    <row r="85" spans="1:23" s="2" customFormat="1" x14ac:dyDescent="0.35">
      <c r="A85" s="137" t="s">
        <v>327</v>
      </c>
      <c r="B85" s="137"/>
      <c r="C85" s="137"/>
      <c r="D85" s="137"/>
      <c r="E85" s="137"/>
      <c r="F85" s="137"/>
      <c r="G85" s="137"/>
      <c r="H85" s="58">
        <f>SUM(H77:H84)</f>
        <v>18000</v>
      </c>
      <c r="I85" s="58">
        <f t="shared" ref="I85:J85" si="6">SUM(I77:I84)</f>
        <v>18000</v>
      </c>
      <c r="J85" s="58">
        <f t="shared" si="6"/>
        <v>28000</v>
      </c>
      <c r="K85" s="15"/>
      <c r="L85" s="15"/>
      <c r="M85" s="33"/>
      <c r="N85" s="15"/>
      <c r="O85" s="15"/>
      <c r="P85" s="15"/>
      <c r="Q85" s="15"/>
      <c r="R85" s="15"/>
      <c r="S85" s="33"/>
      <c r="T85" s="15"/>
      <c r="U85" s="15"/>
      <c r="V85" s="15"/>
      <c r="W85" s="33"/>
    </row>
    <row r="86" spans="1:23" s="2" customFormat="1" x14ac:dyDescent="0.35">
      <c r="A86" s="122" t="s">
        <v>173</v>
      </c>
      <c r="B86" s="122"/>
      <c r="C86" s="122"/>
      <c r="D86" s="122"/>
      <c r="E86" s="122"/>
      <c r="F86" s="122"/>
      <c r="G86" s="122"/>
      <c r="H86" s="3"/>
      <c r="I86" s="3"/>
      <c r="J86" s="3"/>
      <c r="K86" s="3"/>
      <c r="L86" s="15"/>
      <c r="M86" s="33"/>
      <c r="N86" s="15"/>
      <c r="O86" s="15"/>
      <c r="P86" s="15"/>
      <c r="Q86" s="15"/>
      <c r="R86" s="15"/>
      <c r="S86" s="33"/>
      <c r="T86" s="15"/>
      <c r="U86" s="15"/>
      <c r="V86" s="15"/>
      <c r="W86" s="33"/>
    </row>
    <row r="87" spans="1:23" s="2" customFormat="1" ht="36" x14ac:dyDescent="0.35">
      <c r="A87" s="127">
        <v>1</v>
      </c>
      <c r="B87" s="128" t="s">
        <v>169</v>
      </c>
      <c r="C87" s="42">
        <v>1</v>
      </c>
      <c r="D87" s="44" t="s">
        <v>153</v>
      </c>
      <c r="E87" s="93"/>
      <c r="F87" s="90" t="s">
        <v>309</v>
      </c>
      <c r="G87" s="90" t="s">
        <v>310</v>
      </c>
      <c r="H87" s="4">
        <v>44951.890909090907</v>
      </c>
      <c r="I87" s="87">
        <v>80000</v>
      </c>
      <c r="J87" s="87">
        <v>80000</v>
      </c>
      <c r="K87" s="15"/>
      <c r="L87" s="15"/>
      <c r="M87" s="33"/>
      <c r="N87" s="15"/>
      <c r="O87" s="15"/>
      <c r="P87" s="15"/>
      <c r="Q87" s="15"/>
      <c r="R87" s="15"/>
      <c r="S87" s="33"/>
      <c r="T87" s="15"/>
      <c r="U87" s="15"/>
      <c r="V87" s="15"/>
      <c r="W87" s="33"/>
    </row>
    <row r="88" spans="1:23" s="2" customFormat="1" ht="33" customHeight="1" x14ac:dyDescent="0.35">
      <c r="A88" s="127"/>
      <c r="B88" s="128"/>
      <c r="C88" s="42">
        <v>2</v>
      </c>
      <c r="D88" s="43" t="s">
        <v>154</v>
      </c>
      <c r="E88" s="90" t="s">
        <v>307</v>
      </c>
      <c r="F88" s="90" t="s">
        <v>308</v>
      </c>
      <c r="G88" s="90" t="s">
        <v>306</v>
      </c>
      <c r="H88" s="4">
        <v>8869.5</v>
      </c>
      <c r="I88" s="4">
        <f>I87*0.19</f>
        <v>15200</v>
      </c>
      <c r="J88" s="4">
        <f>J87*0.19</f>
        <v>15200</v>
      </c>
      <c r="K88" s="15"/>
      <c r="L88" s="15"/>
      <c r="M88" s="33"/>
      <c r="N88" s="15"/>
      <c r="O88" s="15"/>
      <c r="P88" s="15"/>
      <c r="Q88" s="15"/>
      <c r="R88" s="15"/>
      <c r="S88" s="33"/>
      <c r="T88" s="15"/>
      <c r="U88" s="15"/>
      <c r="V88" s="15"/>
      <c r="W88" s="33"/>
    </row>
    <row r="89" spans="1:23" s="2" customFormat="1" ht="48" x14ac:dyDescent="0.35">
      <c r="A89" s="127"/>
      <c r="B89" s="128"/>
      <c r="C89" s="42">
        <v>3</v>
      </c>
      <c r="D89" s="44" t="s">
        <v>155</v>
      </c>
      <c r="E89" s="90" t="s">
        <v>311</v>
      </c>
      <c r="F89" s="90" t="s">
        <v>312</v>
      </c>
      <c r="G89" s="90" t="s">
        <v>306</v>
      </c>
      <c r="H89" s="4">
        <v>77890.909090909088</v>
      </c>
      <c r="I89" s="87">
        <v>20000</v>
      </c>
      <c r="J89" s="87">
        <v>20000</v>
      </c>
      <c r="K89" s="15"/>
      <c r="L89" s="15"/>
      <c r="M89" s="33"/>
      <c r="N89" s="15"/>
      <c r="O89" s="15"/>
      <c r="P89" s="15"/>
      <c r="Q89" s="15"/>
      <c r="R89" s="15"/>
      <c r="S89" s="33"/>
      <c r="T89" s="15"/>
      <c r="U89" s="15"/>
      <c r="V89" s="15"/>
      <c r="W89" s="33"/>
    </row>
    <row r="90" spans="1:23" s="2" customFormat="1" ht="36" x14ac:dyDescent="0.35">
      <c r="A90" s="127"/>
      <c r="B90" s="128"/>
      <c r="C90" s="42">
        <v>5</v>
      </c>
      <c r="D90" s="44" t="s">
        <v>156</v>
      </c>
      <c r="E90" s="93"/>
      <c r="F90" s="94"/>
      <c r="G90" s="94"/>
      <c r="H90" s="4">
        <v>2181.818181818182</v>
      </c>
      <c r="I90" s="87"/>
      <c r="J90" s="87"/>
      <c r="K90" s="15"/>
      <c r="L90" s="15"/>
      <c r="M90" s="33"/>
      <c r="N90" s="15"/>
      <c r="O90" s="15"/>
      <c r="P90" s="15"/>
      <c r="Q90" s="15"/>
      <c r="R90" s="15"/>
      <c r="S90" s="33"/>
      <c r="T90" s="15"/>
      <c r="U90" s="15"/>
      <c r="V90" s="15"/>
      <c r="W90" s="33"/>
    </row>
    <row r="91" spans="1:23" s="2" customFormat="1" ht="24" x14ac:dyDescent="0.35">
      <c r="A91" s="127"/>
      <c r="B91" s="128"/>
      <c r="C91" s="42">
        <v>6</v>
      </c>
      <c r="D91" s="44" t="s">
        <v>157</v>
      </c>
      <c r="E91" s="93"/>
      <c r="F91" s="94"/>
      <c r="G91" s="94"/>
      <c r="H91" s="4">
        <v>1818.1818181818182</v>
      </c>
      <c r="I91" s="87"/>
      <c r="J91" s="87"/>
      <c r="K91" s="15"/>
      <c r="L91" s="15"/>
      <c r="M91" s="33"/>
      <c r="N91" s="15"/>
      <c r="O91" s="15"/>
      <c r="P91" s="15"/>
      <c r="Q91" s="15"/>
      <c r="R91" s="15"/>
      <c r="S91" s="33"/>
      <c r="T91" s="15"/>
      <c r="U91" s="15"/>
      <c r="V91" s="15"/>
      <c r="W91" s="33"/>
    </row>
    <row r="92" spans="1:23" s="2" customFormat="1" x14ac:dyDescent="0.35">
      <c r="A92" s="127"/>
      <c r="B92" s="128"/>
      <c r="C92" s="42">
        <v>7</v>
      </c>
      <c r="D92" s="43" t="s">
        <v>158</v>
      </c>
      <c r="E92" s="93"/>
      <c r="F92" s="94"/>
      <c r="G92" s="94"/>
      <c r="H92" s="4">
        <v>5454.545454545455</v>
      </c>
      <c r="I92" s="87"/>
      <c r="J92" s="87"/>
      <c r="K92" s="15"/>
      <c r="L92" s="15"/>
      <c r="M92" s="33"/>
      <c r="N92" s="15"/>
      <c r="O92" s="15"/>
      <c r="P92" s="15"/>
      <c r="Q92" s="15"/>
      <c r="R92" s="15"/>
      <c r="S92" s="33"/>
      <c r="T92" s="15"/>
      <c r="U92" s="15"/>
      <c r="V92" s="15"/>
      <c r="W92" s="33"/>
    </row>
    <row r="93" spans="1:23" s="2" customFormat="1" ht="36" x14ac:dyDescent="0.35">
      <c r="A93" s="127">
        <v>2</v>
      </c>
      <c r="B93" s="128" t="s">
        <v>170</v>
      </c>
      <c r="C93" s="53">
        <v>1</v>
      </c>
      <c r="D93" s="54" t="s">
        <v>159</v>
      </c>
      <c r="E93" s="55" t="s">
        <v>313</v>
      </c>
      <c r="F93" s="56" t="s">
        <v>314</v>
      </c>
      <c r="G93" s="56" t="s">
        <v>252</v>
      </c>
      <c r="H93" s="57">
        <v>5454.545454545455</v>
      </c>
      <c r="I93" s="87">
        <v>0</v>
      </c>
      <c r="J93" s="87">
        <v>0</v>
      </c>
      <c r="K93" s="15"/>
      <c r="L93" s="15"/>
      <c r="M93" s="33"/>
      <c r="N93" s="15"/>
      <c r="O93" s="15"/>
      <c r="P93" s="15"/>
      <c r="Q93" s="15"/>
      <c r="R93" s="15"/>
      <c r="S93" s="33"/>
      <c r="T93" s="15"/>
      <c r="U93" s="15"/>
      <c r="V93" s="15"/>
      <c r="W93" s="33"/>
    </row>
    <row r="94" spans="1:23" s="2" customFormat="1" ht="48" x14ac:dyDescent="0.35">
      <c r="A94" s="127"/>
      <c r="B94" s="128"/>
      <c r="C94" s="42">
        <v>2</v>
      </c>
      <c r="D94" s="44" t="s">
        <v>161</v>
      </c>
      <c r="E94" s="90" t="s">
        <v>315</v>
      </c>
      <c r="F94" s="90" t="s">
        <v>316</v>
      </c>
      <c r="G94" s="56" t="s">
        <v>252</v>
      </c>
      <c r="H94" s="4">
        <v>29454.545454545456</v>
      </c>
      <c r="I94" s="87">
        <v>15000</v>
      </c>
      <c r="J94" s="87">
        <v>15000</v>
      </c>
      <c r="K94" s="15"/>
      <c r="L94" s="15"/>
      <c r="M94" s="33"/>
      <c r="N94" s="15"/>
      <c r="O94" s="15"/>
      <c r="P94" s="15"/>
      <c r="Q94" s="15"/>
      <c r="R94" s="15"/>
      <c r="S94" s="33"/>
      <c r="T94" s="15"/>
      <c r="U94" s="15"/>
      <c r="V94" s="15"/>
      <c r="W94" s="33"/>
    </row>
    <row r="95" spans="1:23" s="2" customFormat="1" ht="60" x14ac:dyDescent="0.35">
      <c r="A95" s="127"/>
      <c r="B95" s="128"/>
      <c r="C95" s="42">
        <v>3</v>
      </c>
      <c r="D95" s="44" t="s">
        <v>162</v>
      </c>
      <c r="E95" s="93"/>
      <c r="F95" s="94"/>
      <c r="G95" s="94"/>
      <c r="H95" s="4">
        <v>5454.545454545455</v>
      </c>
      <c r="I95" s="4">
        <v>5454.545454545455</v>
      </c>
      <c r="J95" s="4">
        <v>5454.545454545455</v>
      </c>
      <c r="K95" s="15"/>
      <c r="L95" s="15"/>
      <c r="M95" s="33"/>
      <c r="N95" s="15"/>
      <c r="O95" s="15"/>
      <c r="P95" s="15"/>
      <c r="Q95" s="15"/>
      <c r="R95" s="15"/>
      <c r="S95" s="33"/>
      <c r="T95" s="15"/>
      <c r="U95" s="15"/>
      <c r="V95" s="15"/>
      <c r="W95" s="33"/>
    </row>
    <row r="96" spans="1:23" s="2" customFormat="1" ht="60" x14ac:dyDescent="0.35">
      <c r="A96" s="127"/>
      <c r="B96" s="128"/>
      <c r="C96" s="42">
        <v>4</v>
      </c>
      <c r="D96" s="44" t="s">
        <v>163</v>
      </c>
      <c r="E96" s="93"/>
      <c r="F96" s="94"/>
      <c r="G96" s="94"/>
      <c r="H96" s="4">
        <v>7272.727272727273</v>
      </c>
      <c r="I96" s="4">
        <v>7272.727272727273</v>
      </c>
      <c r="J96" s="4">
        <v>7272.727272727273</v>
      </c>
      <c r="K96" s="15"/>
      <c r="L96" s="15"/>
      <c r="M96" s="33"/>
      <c r="N96" s="15"/>
      <c r="O96" s="15"/>
      <c r="P96" s="15"/>
      <c r="Q96" s="15"/>
      <c r="R96" s="15"/>
      <c r="S96" s="33"/>
      <c r="T96" s="15"/>
      <c r="U96" s="15"/>
      <c r="V96" s="15"/>
      <c r="W96" s="33"/>
    </row>
    <row r="97" spans="1:23" s="2" customFormat="1" ht="48" x14ac:dyDescent="0.35">
      <c r="A97" s="127"/>
      <c r="B97" s="128"/>
      <c r="C97" s="42">
        <v>5</v>
      </c>
      <c r="D97" s="44" t="s">
        <v>164</v>
      </c>
      <c r="E97" s="90" t="s">
        <v>317</v>
      </c>
      <c r="F97" s="94"/>
      <c r="G97" s="90" t="s">
        <v>318</v>
      </c>
      <c r="H97" s="4">
        <v>15338.181818181818</v>
      </c>
      <c r="I97" s="87">
        <v>0</v>
      </c>
      <c r="J97" s="87">
        <v>0</v>
      </c>
      <c r="K97" s="15"/>
      <c r="L97" s="15"/>
      <c r="M97" s="33"/>
      <c r="N97" s="15"/>
      <c r="O97" s="15"/>
      <c r="P97" s="15"/>
      <c r="Q97" s="15"/>
      <c r="R97" s="15"/>
      <c r="S97" s="33"/>
      <c r="T97" s="15"/>
      <c r="U97" s="15"/>
      <c r="V97" s="15"/>
      <c r="W97" s="33"/>
    </row>
    <row r="98" spans="1:23" ht="25" customHeight="1" x14ac:dyDescent="0.35">
      <c r="A98" s="127">
        <v>3</v>
      </c>
      <c r="B98" s="131" t="s">
        <v>171</v>
      </c>
      <c r="C98" s="42">
        <v>1</v>
      </c>
      <c r="D98" s="44" t="s">
        <v>165</v>
      </c>
      <c r="E98" s="93"/>
      <c r="F98" s="94"/>
      <c r="G98" s="94"/>
      <c r="H98" s="4">
        <v>14545.454545454546</v>
      </c>
      <c r="I98" s="4">
        <v>14545.454545454546</v>
      </c>
      <c r="J98" s="4">
        <v>14545.454545454546</v>
      </c>
      <c r="K98" s="15"/>
      <c r="L98" s="15"/>
      <c r="M98" s="33"/>
      <c r="N98" s="15"/>
      <c r="O98" s="15"/>
      <c r="P98" s="15"/>
      <c r="Q98" s="15"/>
      <c r="R98" s="15"/>
      <c r="S98" s="33"/>
      <c r="T98" s="15"/>
      <c r="U98" s="15"/>
      <c r="V98" s="15"/>
      <c r="W98" s="33"/>
    </row>
    <row r="99" spans="1:23" ht="24" x14ac:dyDescent="0.35">
      <c r="A99" s="127"/>
      <c r="B99" s="131"/>
      <c r="C99" s="42">
        <v>2</v>
      </c>
      <c r="D99" s="44" t="s">
        <v>166</v>
      </c>
      <c r="E99" s="93"/>
      <c r="F99" s="94"/>
      <c r="G99" s="94"/>
      <c r="H99" s="4">
        <v>7272.727272727273</v>
      </c>
      <c r="I99" s="4">
        <v>7272.727272727273</v>
      </c>
      <c r="J99" s="4">
        <v>7272.727272727273</v>
      </c>
      <c r="K99" s="15"/>
      <c r="L99" s="15"/>
      <c r="M99" s="33"/>
      <c r="N99" s="15"/>
      <c r="O99" s="15"/>
      <c r="P99" s="15"/>
      <c r="Q99" s="15"/>
      <c r="R99" s="15"/>
      <c r="S99" s="33"/>
      <c r="T99" s="15"/>
      <c r="U99" s="15"/>
      <c r="V99" s="15"/>
      <c r="W99" s="33"/>
    </row>
    <row r="100" spans="1:23" ht="60" x14ac:dyDescent="0.35">
      <c r="A100" s="127"/>
      <c r="B100" s="131"/>
      <c r="C100" s="42">
        <v>3</v>
      </c>
      <c r="D100" s="44" t="s">
        <v>167</v>
      </c>
      <c r="E100" s="93"/>
      <c r="F100" s="94"/>
      <c r="G100" s="94"/>
      <c r="H100" s="4">
        <v>15454.545454545454</v>
      </c>
      <c r="I100" s="4">
        <v>15454.545454545454</v>
      </c>
      <c r="J100" s="4">
        <v>15454.545454545454</v>
      </c>
      <c r="K100" s="15"/>
      <c r="L100" s="15"/>
      <c r="M100" s="33"/>
      <c r="N100" s="15"/>
      <c r="O100" s="15"/>
      <c r="P100" s="15"/>
      <c r="Q100" s="15"/>
      <c r="R100" s="15"/>
      <c r="S100" s="33"/>
      <c r="T100" s="15"/>
      <c r="U100" s="15"/>
      <c r="V100" s="15"/>
      <c r="W100" s="33"/>
    </row>
    <row r="101" spans="1:23" ht="54" customHeight="1" x14ac:dyDescent="0.35">
      <c r="A101" s="127"/>
      <c r="B101" s="131"/>
      <c r="C101" s="42">
        <v>4</v>
      </c>
      <c r="D101" s="44" t="s">
        <v>168</v>
      </c>
      <c r="E101" s="90" t="s">
        <v>320</v>
      </c>
      <c r="F101" s="90" t="s">
        <v>319</v>
      </c>
      <c r="G101" s="94" t="s">
        <v>252</v>
      </c>
      <c r="H101" s="4">
        <v>33943.545454545456</v>
      </c>
      <c r="I101" s="87">
        <v>30000</v>
      </c>
      <c r="J101" s="87">
        <v>30000</v>
      </c>
      <c r="K101" s="15"/>
      <c r="L101" s="15"/>
      <c r="M101" s="33"/>
      <c r="N101" s="15"/>
      <c r="O101" s="15"/>
      <c r="P101" s="15"/>
      <c r="Q101" s="15"/>
      <c r="R101" s="15"/>
      <c r="S101" s="33"/>
      <c r="T101" s="15"/>
      <c r="U101" s="15"/>
      <c r="V101" s="15"/>
      <c r="W101" s="33"/>
    </row>
    <row r="102" spans="1:23" s="52" customFormat="1" x14ac:dyDescent="0.35">
      <c r="A102" s="132" t="s">
        <v>328</v>
      </c>
      <c r="B102" s="132"/>
      <c r="C102" s="132"/>
      <c r="D102" s="132"/>
      <c r="E102" s="132"/>
      <c r="F102" s="132"/>
      <c r="G102" s="132"/>
      <c r="H102" s="65">
        <f>SUM(H87:H101)</f>
        <v>275357.66363636358</v>
      </c>
      <c r="I102" s="65">
        <f t="shared" ref="I102:J102" si="7">SUM(I87:I101)</f>
        <v>210199.99999999997</v>
      </c>
      <c r="J102" s="65">
        <f t="shared" si="7"/>
        <v>210199.99999999997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s="52" customFormat="1" x14ac:dyDescent="0.35">
      <c r="A103" s="120" t="s">
        <v>329</v>
      </c>
      <c r="B103" s="120"/>
      <c r="C103" s="120"/>
      <c r="D103" s="120"/>
      <c r="E103" s="120"/>
      <c r="F103" s="120"/>
      <c r="G103" s="120"/>
      <c r="H103" s="66">
        <f>H102+H85+H75+H70+H63+H48+H43+H22</f>
        <v>538371.11818181816</v>
      </c>
      <c r="I103" s="66">
        <f t="shared" ref="I103:J103" si="8">I102+I85+I75+I70+I63+I48+I43+I22</f>
        <v>638213.45454545459</v>
      </c>
      <c r="J103" s="66">
        <f t="shared" si="8"/>
        <v>438213.45454545453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s="52" customFormat="1" x14ac:dyDescent="0.35">
      <c r="A104" s="47"/>
      <c r="B104" s="47"/>
      <c r="C104" s="47"/>
      <c r="D104" s="47"/>
      <c r="E104" s="47"/>
      <c r="F104" s="47"/>
      <c r="G104" s="47"/>
      <c r="H104" s="60"/>
      <c r="I104" s="60"/>
      <c r="J104" s="60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s="52" customFormat="1" ht="15" customHeight="1" x14ac:dyDescent="0.35">
      <c r="A105" s="133" t="s">
        <v>331</v>
      </c>
      <c r="B105" s="133"/>
      <c r="C105" s="133"/>
      <c r="D105" s="133"/>
      <c r="E105" s="51"/>
      <c r="F105" s="119" t="s">
        <v>1</v>
      </c>
      <c r="G105" s="119"/>
      <c r="H105" s="63">
        <f>H107-H106</f>
        <v>263013.45454545459</v>
      </c>
      <c r="I105" s="63">
        <f t="shared" ref="I105:J105" si="9">I107-I106</f>
        <v>428013.45454545459</v>
      </c>
      <c r="J105" s="63">
        <f t="shared" si="9"/>
        <v>228013.45454545456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24" customHeight="1" x14ac:dyDescent="0.35">
      <c r="A106" s="125" t="s">
        <v>6</v>
      </c>
      <c r="B106" s="125"/>
      <c r="C106" s="125" t="s">
        <v>332</v>
      </c>
      <c r="D106" s="125"/>
      <c r="F106" s="119" t="s">
        <v>330</v>
      </c>
      <c r="G106" s="119"/>
      <c r="H106" s="63">
        <f t="shared" ref="H106:J107" si="10">H102</f>
        <v>275357.66363636358</v>
      </c>
      <c r="I106" s="63">
        <f t="shared" si="10"/>
        <v>210199.99999999997</v>
      </c>
      <c r="J106" s="63">
        <f t="shared" si="10"/>
        <v>210199.99999999997</v>
      </c>
      <c r="U106"/>
      <c r="V106"/>
      <c r="W106"/>
    </row>
    <row r="107" spans="1:23" ht="23" customHeight="1" x14ac:dyDescent="0.35">
      <c r="A107" s="125"/>
      <c r="B107" s="125"/>
      <c r="C107" s="125"/>
      <c r="D107" s="125"/>
      <c r="F107" s="118" t="s">
        <v>106</v>
      </c>
      <c r="G107" s="118"/>
      <c r="H107" s="64">
        <f t="shared" si="10"/>
        <v>538371.11818181816</v>
      </c>
      <c r="I107" s="64">
        <f t="shared" si="10"/>
        <v>638213.45454545459</v>
      </c>
      <c r="J107" s="64">
        <f t="shared" si="10"/>
        <v>438213.45454545453</v>
      </c>
      <c r="K107" s="32"/>
      <c r="L107" s="32"/>
      <c r="M107" s="32"/>
      <c r="U107"/>
      <c r="V107"/>
      <c r="W107"/>
    </row>
    <row r="108" spans="1:23" ht="14.5" customHeight="1" x14ac:dyDescent="0.35">
      <c r="A108" s="125" t="s">
        <v>7</v>
      </c>
      <c r="B108" s="125"/>
      <c r="C108" s="125" t="s">
        <v>333</v>
      </c>
      <c r="D108" s="125"/>
      <c r="F108" s="119" t="s">
        <v>1</v>
      </c>
      <c r="G108" s="119"/>
      <c r="H108" s="61">
        <f>H105/H107</f>
        <v>0.48853559498826965</v>
      </c>
      <c r="I108" s="61">
        <f>I105/I107</f>
        <v>0.670643107720586</v>
      </c>
      <c r="J108" s="61">
        <f>J105/J107</f>
        <v>0.52032508856207071</v>
      </c>
      <c r="U108"/>
      <c r="V108"/>
      <c r="W108"/>
    </row>
    <row r="109" spans="1:23" ht="14.5" customHeight="1" x14ac:dyDescent="0.35">
      <c r="A109" s="125"/>
      <c r="B109" s="125"/>
      <c r="C109" s="125"/>
      <c r="D109" s="125"/>
      <c r="F109" s="119" t="s">
        <v>330</v>
      </c>
      <c r="G109" s="119"/>
      <c r="H109" s="61">
        <f>H106/H107</f>
        <v>0.51146440501173029</v>
      </c>
      <c r="I109" s="61">
        <f t="shared" ref="I109:J109" si="11">I106/I107</f>
        <v>0.329356892279414</v>
      </c>
      <c r="J109" s="61">
        <f t="shared" si="11"/>
        <v>0.47967491143792934</v>
      </c>
      <c r="U109"/>
      <c r="V109"/>
      <c r="W109"/>
    </row>
    <row r="110" spans="1:23" x14ac:dyDescent="0.35">
      <c r="A110" s="125"/>
      <c r="B110" s="125"/>
      <c r="C110" s="125"/>
      <c r="D110" s="125"/>
      <c r="F110" s="118" t="s">
        <v>106</v>
      </c>
      <c r="G110" s="118"/>
      <c r="H110" s="62">
        <f>SUM(H108:H109)</f>
        <v>1</v>
      </c>
      <c r="I110" s="62">
        <f t="shared" ref="I110:J110" si="12">SUM(I108:I109)</f>
        <v>1</v>
      </c>
      <c r="J110" s="62">
        <f t="shared" si="12"/>
        <v>1</v>
      </c>
      <c r="U110"/>
      <c r="V110"/>
      <c r="W110"/>
    </row>
    <row r="111" spans="1:23" x14ac:dyDescent="0.35">
      <c r="U111"/>
      <c r="V111"/>
      <c r="W111"/>
    </row>
  </sheetData>
  <mergeCells count="88">
    <mergeCell ref="A108:B110"/>
    <mergeCell ref="C108:D110"/>
    <mergeCell ref="A105:D105"/>
    <mergeCell ref="A106:B107"/>
    <mergeCell ref="C106:D107"/>
    <mergeCell ref="A93:A97"/>
    <mergeCell ref="B93:B97"/>
    <mergeCell ref="A98:A101"/>
    <mergeCell ref="B98:B101"/>
    <mergeCell ref="A102:G102"/>
    <mergeCell ref="G13:G15"/>
    <mergeCell ref="J77:J79"/>
    <mergeCell ref="I77:I79"/>
    <mergeCell ref="D25:D26"/>
    <mergeCell ref="A22:G22"/>
    <mergeCell ref="A43:G43"/>
    <mergeCell ref="A48:G48"/>
    <mergeCell ref="A63:G63"/>
    <mergeCell ref="A64:G64"/>
    <mergeCell ref="A23:G23"/>
    <mergeCell ref="G35:G37"/>
    <mergeCell ref="A44:G44"/>
    <mergeCell ref="G41:G42"/>
    <mergeCell ref="A49:G49"/>
    <mergeCell ref="A50:A54"/>
    <mergeCell ref="B50:B54"/>
    <mergeCell ref="E13:E15"/>
    <mergeCell ref="F13:F15"/>
    <mergeCell ref="A55:A57"/>
    <mergeCell ref="B55:B57"/>
    <mergeCell ref="A59:A62"/>
    <mergeCell ref="B59:B62"/>
    <mergeCell ref="A34:A37"/>
    <mergeCell ref="B34:B35"/>
    <mergeCell ref="B36:B37"/>
    <mergeCell ref="A38:A40"/>
    <mergeCell ref="B13:B17"/>
    <mergeCell ref="B39:B40"/>
    <mergeCell ref="A41:A42"/>
    <mergeCell ref="A80:A82"/>
    <mergeCell ref="B80:B82"/>
    <mergeCell ref="A87:A92"/>
    <mergeCell ref="B87:B92"/>
    <mergeCell ref="C13:C15"/>
    <mergeCell ref="B27:B30"/>
    <mergeCell ref="B31:B33"/>
    <mergeCell ref="H77:H79"/>
    <mergeCell ref="A71:G71"/>
    <mergeCell ref="A76:G76"/>
    <mergeCell ref="P1:S1"/>
    <mergeCell ref="T1:W1"/>
    <mergeCell ref="A4:A5"/>
    <mergeCell ref="B4:B5"/>
    <mergeCell ref="E4:E5"/>
    <mergeCell ref="A3:G3"/>
    <mergeCell ref="A1:G1"/>
    <mergeCell ref="B68:B69"/>
    <mergeCell ref="A77:A79"/>
    <mergeCell ref="B77:B79"/>
    <mergeCell ref="A83:A84"/>
    <mergeCell ref="L1:O1"/>
    <mergeCell ref="A7:A8"/>
    <mergeCell ref="B7:B8"/>
    <mergeCell ref="A18:A21"/>
    <mergeCell ref="B18:B21"/>
    <mergeCell ref="B9:B12"/>
    <mergeCell ref="A9:A12"/>
    <mergeCell ref="A13:A17"/>
    <mergeCell ref="B41:B42"/>
    <mergeCell ref="A25:A26"/>
    <mergeCell ref="B25:B26"/>
    <mergeCell ref="A27:A33"/>
    <mergeCell ref="F107:G107"/>
    <mergeCell ref="F108:G108"/>
    <mergeCell ref="F109:G109"/>
    <mergeCell ref="F110:G110"/>
    <mergeCell ref="B66:B67"/>
    <mergeCell ref="A103:G103"/>
    <mergeCell ref="F105:G105"/>
    <mergeCell ref="F106:G106"/>
    <mergeCell ref="A66:A67"/>
    <mergeCell ref="E77:E79"/>
    <mergeCell ref="E81:E82"/>
    <mergeCell ref="A86:G86"/>
    <mergeCell ref="A70:G70"/>
    <mergeCell ref="A75:G75"/>
    <mergeCell ref="A85:G85"/>
    <mergeCell ref="A68:A6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Composante</vt:lpstr>
      <vt:lpstr>PTA Triennal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2018-05-04T20:26:11Z</cp:lastPrinted>
  <dcterms:created xsi:type="dcterms:W3CDTF">2018-03-02T17:11:55Z</dcterms:created>
  <dcterms:modified xsi:type="dcterms:W3CDTF">2018-05-04T20:26:14Z</dcterms:modified>
</cp:coreProperties>
</file>